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!!!Irina\РЦОИ\Работа аналитик РЦОИ\2 квартал25\ВПР _ДПР\2025 мое\готово\"/>
    </mc:Choice>
  </mc:AlternateContent>
  <xr:revisionPtr revIDLastSave="0" documentId="13_ncr:1_{0F8642B2-A7B0-4C0C-942D-24DA5EDBE3D8}" xr6:coauthVersionLast="47" xr6:coauthVersionMax="47" xr10:uidLastSave="{00000000-0000-0000-0000-000000000000}"/>
  <bookViews>
    <workbookView xWindow="-28920" yWindow="5280" windowWidth="29040" windowHeight="15840" xr2:uid="{00000000-000D-0000-FFFF-FFFF00000000}"/>
  </bookViews>
  <sheets>
    <sheet name="Сопровод" sheetId="5" r:id="rId1"/>
    <sheet name="Результаты свод" sheetId="4" r:id="rId2"/>
    <sheet name="4 класс" sheetId="11" r:id="rId3"/>
    <sheet name="5 класс" sheetId="6" r:id="rId4"/>
    <sheet name="6 класс" sheetId="8" r:id="rId5"/>
    <sheet name="7 класс" sheetId="9" r:id="rId6"/>
    <sheet name="8 класс" sheetId="7" r:id="rId7"/>
    <sheet name="10 класс" sheetId="10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4" l="1"/>
  <c r="F6" i="4"/>
  <c r="F22" i="4"/>
  <c r="F38" i="4"/>
  <c r="D26" i="4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5" i="10"/>
  <c r="CN6" i="7"/>
  <c r="CN7" i="7"/>
  <c r="CN8" i="7"/>
  <c r="CN9" i="7"/>
  <c r="CN10" i="7"/>
  <c r="CN11" i="7"/>
  <c r="CN12" i="7"/>
  <c r="CN13" i="7"/>
  <c r="CN14" i="7"/>
  <c r="CN15" i="7"/>
  <c r="CN16" i="7"/>
  <c r="CN17" i="7"/>
  <c r="CN18" i="7"/>
  <c r="CN19" i="7"/>
  <c r="CN20" i="7"/>
  <c r="CN21" i="7"/>
  <c r="CN22" i="7"/>
  <c r="CN23" i="7"/>
  <c r="CN24" i="7"/>
  <c r="CN25" i="7"/>
  <c r="CN26" i="7"/>
  <c r="CN27" i="7"/>
  <c r="CN28" i="7"/>
  <c r="CN29" i="7"/>
  <c r="CN30" i="7"/>
  <c r="CN31" i="7"/>
  <c r="CN32" i="7"/>
  <c r="CN33" i="7"/>
  <c r="CN34" i="7"/>
  <c r="CN35" i="7"/>
  <c r="CN36" i="7"/>
  <c r="CN37" i="7"/>
  <c r="CN38" i="7"/>
  <c r="CN39" i="7"/>
  <c r="CN40" i="7"/>
  <c r="CN5" i="7"/>
  <c r="CK6" i="7"/>
  <c r="CK7" i="7"/>
  <c r="CK8" i="7"/>
  <c r="CK9" i="7"/>
  <c r="CK10" i="7"/>
  <c r="CK11" i="7"/>
  <c r="CK12" i="7"/>
  <c r="CK13" i="7"/>
  <c r="CK14" i="7"/>
  <c r="CK15" i="7"/>
  <c r="CK16" i="7"/>
  <c r="CK17" i="7"/>
  <c r="CK18" i="7"/>
  <c r="CK19" i="7"/>
  <c r="CK20" i="7"/>
  <c r="CK21" i="7"/>
  <c r="CK22" i="7"/>
  <c r="CK23" i="7"/>
  <c r="CK24" i="7"/>
  <c r="CK25" i="7"/>
  <c r="CK26" i="7"/>
  <c r="CK27" i="7"/>
  <c r="CK28" i="7"/>
  <c r="CK29" i="7"/>
  <c r="CK30" i="7"/>
  <c r="CK31" i="7"/>
  <c r="CK32" i="7"/>
  <c r="CK33" i="7"/>
  <c r="CK34" i="7"/>
  <c r="CK35" i="7"/>
  <c r="CK36" i="7"/>
  <c r="CK37" i="7"/>
  <c r="CK38" i="7"/>
  <c r="CK39" i="7"/>
  <c r="CK40" i="7"/>
  <c r="CK5" i="7"/>
  <c r="CH6" i="7"/>
  <c r="CH7" i="7"/>
  <c r="CH8" i="7"/>
  <c r="CH9" i="7"/>
  <c r="CH10" i="7"/>
  <c r="CH11" i="7"/>
  <c r="CH12" i="7"/>
  <c r="CH13" i="7"/>
  <c r="CH14" i="7"/>
  <c r="CH15" i="7"/>
  <c r="CH16" i="7"/>
  <c r="CH17" i="7"/>
  <c r="CH18" i="7"/>
  <c r="CH19" i="7"/>
  <c r="CH20" i="7"/>
  <c r="CH21" i="7"/>
  <c r="CH22" i="7"/>
  <c r="CH23" i="7"/>
  <c r="CH24" i="7"/>
  <c r="CH25" i="7"/>
  <c r="CH26" i="7"/>
  <c r="CH27" i="7"/>
  <c r="CH28" i="7"/>
  <c r="CH29" i="7"/>
  <c r="CH30" i="7"/>
  <c r="CH31" i="7"/>
  <c r="CH32" i="7"/>
  <c r="CH33" i="7"/>
  <c r="CH34" i="7"/>
  <c r="CH35" i="7"/>
  <c r="CH36" i="7"/>
  <c r="CH37" i="7"/>
  <c r="CH38" i="7"/>
  <c r="CH39" i="7"/>
  <c r="CH40" i="7"/>
  <c r="CH5" i="7"/>
  <c r="CB6" i="7"/>
  <c r="CB7" i="7"/>
  <c r="CB8" i="7"/>
  <c r="CB9" i="7"/>
  <c r="CB10" i="7"/>
  <c r="CB11" i="7"/>
  <c r="CB12" i="7"/>
  <c r="CB13" i="7"/>
  <c r="CB14" i="7"/>
  <c r="CB15" i="7"/>
  <c r="CB16" i="7"/>
  <c r="CB17" i="7"/>
  <c r="CB18" i="7"/>
  <c r="CB19" i="7"/>
  <c r="CB20" i="7"/>
  <c r="CB21" i="7"/>
  <c r="CB22" i="7"/>
  <c r="CB23" i="7"/>
  <c r="CB24" i="7"/>
  <c r="CB25" i="7"/>
  <c r="CB26" i="7"/>
  <c r="CB27" i="7"/>
  <c r="CB28" i="7"/>
  <c r="CB29" i="7"/>
  <c r="CB30" i="7"/>
  <c r="CB31" i="7"/>
  <c r="CB32" i="7"/>
  <c r="CB33" i="7"/>
  <c r="CB34" i="7"/>
  <c r="CB35" i="7"/>
  <c r="CB36" i="7"/>
  <c r="CB37" i="7"/>
  <c r="CB38" i="7"/>
  <c r="CB39" i="7"/>
  <c r="CB40" i="7"/>
  <c r="CB5" i="7"/>
  <c r="BY6" i="7"/>
  <c r="BY7" i="7"/>
  <c r="BY8" i="7"/>
  <c r="BY9" i="7"/>
  <c r="BY10" i="7"/>
  <c r="BY11" i="7"/>
  <c r="BY12" i="7"/>
  <c r="BY13" i="7"/>
  <c r="BY14" i="7"/>
  <c r="BY15" i="7"/>
  <c r="BY16" i="7"/>
  <c r="BY17" i="7"/>
  <c r="BY18" i="7"/>
  <c r="BY19" i="7"/>
  <c r="BY20" i="7"/>
  <c r="BY21" i="7"/>
  <c r="BY22" i="7"/>
  <c r="BY23" i="7"/>
  <c r="BY24" i="7"/>
  <c r="BY25" i="7"/>
  <c r="BY26" i="7"/>
  <c r="BY27" i="7"/>
  <c r="BY28" i="7"/>
  <c r="BY29" i="7"/>
  <c r="BY30" i="7"/>
  <c r="BY31" i="7"/>
  <c r="BY32" i="7"/>
  <c r="BY33" i="7"/>
  <c r="BY34" i="7"/>
  <c r="BY35" i="7"/>
  <c r="BY36" i="7"/>
  <c r="BY37" i="7"/>
  <c r="BY38" i="7"/>
  <c r="BY39" i="7"/>
  <c r="BY40" i="7"/>
  <c r="BY5" i="7"/>
  <c r="BS6" i="7"/>
  <c r="BS7" i="7"/>
  <c r="BS8" i="7"/>
  <c r="BS9" i="7"/>
  <c r="BS10" i="7"/>
  <c r="BS11" i="7"/>
  <c r="BS12" i="7"/>
  <c r="BS13" i="7"/>
  <c r="BS14" i="7"/>
  <c r="BS15" i="7"/>
  <c r="BS16" i="7"/>
  <c r="BS17" i="7"/>
  <c r="BS18" i="7"/>
  <c r="BS19" i="7"/>
  <c r="BS20" i="7"/>
  <c r="BS21" i="7"/>
  <c r="BS22" i="7"/>
  <c r="BS23" i="7"/>
  <c r="BS24" i="7"/>
  <c r="BS25" i="7"/>
  <c r="BS26" i="7"/>
  <c r="BS27" i="7"/>
  <c r="BS28" i="7"/>
  <c r="BS29" i="7"/>
  <c r="BS30" i="7"/>
  <c r="BS31" i="7"/>
  <c r="BS32" i="7"/>
  <c r="BS33" i="7"/>
  <c r="BS34" i="7"/>
  <c r="BS35" i="7"/>
  <c r="BS36" i="7"/>
  <c r="BS37" i="7"/>
  <c r="BS38" i="7"/>
  <c r="BS39" i="7"/>
  <c r="BS40" i="7"/>
  <c r="BS5" i="7"/>
  <c r="BP6" i="7"/>
  <c r="BP7" i="7"/>
  <c r="BP8" i="7"/>
  <c r="BP9" i="7"/>
  <c r="BP10" i="7"/>
  <c r="BP11" i="7"/>
  <c r="BP12" i="7"/>
  <c r="BP13" i="7"/>
  <c r="BP14" i="7"/>
  <c r="BP15" i="7"/>
  <c r="BP16" i="7"/>
  <c r="BP17" i="7"/>
  <c r="BP18" i="7"/>
  <c r="BP19" i="7"/>
  <c r="BP20" i="7"/>
  <c r="BP21" i="7"/>
  <c r="BP22" i="7"/>
  <c r="BP23" i="7"/>
  <c r="BP24" i="7"/>
  <c r="BP25" i="7"/>
  <c r="BP26" i="7"/>
  <c r="BP27" i="7"/>
  <c r="BP28" i="7"/>
  <c r="BP29" i="7"/>
  <c r="BP30" i="7"/>
  <c r="BP31" i="7"/>
  <c r="BP32" i="7"/>
  <c r="BP33" i="7"/>
  <c r="BP34" i="7"/>
  <c r="BP35" i="7"/>
  <c r="BP36" i="7"/>
  <c r="BP37" i="7"/>
  <c r="BP38" i="7"/>
  <c r="BP39" i="7"/>
  <c r="BP40" i="7"/>
  <c r="BP5" i="7"/>
  <c r="BM6" i="7"/>
  <c r="BM7" i="7"/>
  <c r="BM8" i="7"/>
  <c r="BM9" i="7"/>
  <c r="BM10" i="7"/>
  <c r="BM11" i="7"/>
  <c r="BM12" i="7"/>
  <c r="BM13" i="7"/>
  <c r="BM14" i="7"/>
  <c r="BM15" i="7"/>
  <c r="BM16" i="7"/>
  <c r="BM17" i="7"/>
  <c r="BM18" i="7"/>
  <c r="BM19" i="7"/>
  <c r="BM20" i="7"/>
  <c r="BM21" i="7"/>
  <c r="BM22" i="7"/>
  <c r="BM23" i="7"/>
  <c r="BM24" i="7"/>
  <c r="BM25" i="7"/>
  <c r="BM26" i="7"/>
  <c r="BM27" i="7"/>
  <c r="BM28" i="7"/>
  <c r="BM29" i="7"/>
  <c r="BM30" i="7"/>
  <c r="BM31" i="7"/>
  <c r="BM32" i="7"/>
  <c r="BM33" i="7"/>
  <c r="BM34" i="7"/>
  <c r="BM35" i="7"/>
  <c r="BM36" i="7"/>
  <c r="BM37" i="7"/>
  <c r="BM38" i="7"/>
  <c r="BM39" i="7"/>
  <c r="BM40" i="7"/>
  <c r="BM5" i="7"/>
  <c r="BH6" i="7"/>
  <c r="BH7" i="7"/>
  <c r="BH8" i="7"/>
  <c r="BH9" i="7"/>
  <c r="BH10" i="7"/>
  <c r="BH11" i="7"/>
  <c r="BH12" i="7"/>
  <c r="BH13" i="7"/>
  <c r="BH14" i="7"/>
  <c r="BH15" i="7"/>
  <c r="BH16" i="7"/>
  <c r="BH17" i="7"/>
  <c r="BH18" i="7"/>
  <c r="BH19" i="7"/>
  <c r="BH20" i="7"/>
  <c r="BH21" i="7"/>
  <c r="BH22" i="7"/>
  <c r="BH23" i="7"/>
  <c r="BH24" i="7"/>
  <c r="BH25" i="7"/>
  <c r="BH26" i="7"/>
  <c r="BH27" i="7"/>
  <c r="BH28" i="7"/>
  <c r="BH29" i="7"/>
  <c r="BH30" i="7"/>
  <c r="BH31" i="7"/>
  <c r="BH32" i="7"/>
  <c r="BH33" i="7"/>
  <c r="BH34" i="7"/>
  <c r="BH35" i="7"/>
  <c r="BH36" i="7"/>
  <c r="BH37" i="7"/>
  <c r="BH38" i="7"/>
  <c r="BH39" i="7"/>
  <c r="BH40" i="7"/>
  <c r="BH5" i="7"/>
  <c r="AY6" i="7"/>
  <c r="AY7" i="7"/>
  <c r="AY8" i="7"/>
  <c r="AY9" i="7"/>
  <c r="AY10" i="7"/>
  <c r="AY11" i="7"/>
  <c r="AY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27" i="7"/>
  <c r="AY28" i="7"/>
  <c r="AY29" i="7"/>
  <c r="AY30" i="7"/>
  <c r="AY31" i="7"/>
  <c r="AY32" i="7"/>
  <c r="AY33" i="7"/>
  <c r="AY34" i="7"/>
  <c r="AY35" i="7"/>
  <c r="AY36" i="7"/>
  <c r="AY37" i="7"/>
  <c r="AY38" i="7"/>
  <c r="AY39" i="7"/>
  <c r="AY40" i="7"/>
  <c r="AY5" i="7"/>
  <c r="AV6" i="7"/>
  <c r="AV7" i="7"/>
  <c r="AV8" i="7"/>
  <c r="AV9" i="7"/>
  <c r="AV10" i="7"/>
  <c r="AV11" i="7"/>
  <c r="AV12" i="7"/>
  <c r="AV13" i="7"/>
  <c r="AV14" i="7"/>
  <c r="AV15" i="7"/>
  <c r="AV16" i="7"/>
  <c r="AV17" i="7"/>
  <c r="AV18" i="7"/>
  <c r="AV19" i="7"/>
  <c r="AV20" i="7"/>
  <c r="AV21" i="7"/>
  <c r="AV22" i="7"/>
  <c r="AV23" i="7"/>
  <c r="AV24" i="7"/>
  <c r="AV25" i="7"/>
  <c r="AV26" i="7"/>
  <c r="AV27" i="7"/>
  <c r="AV28" i="7"/>
  <c r="AV29" i="7"/>
  <c r="AV30" i="7"/>
  <c r="AV31" i="7"/>
  <c r="AV32" i="7"/>
  <c r="AV33" i="7"/>
  <c r="AV34" i="7"/>
  <c r="AV35" i="7"/>
  <c r="AV36" i="7"/>
  <c r="AV37" i="7"/>
  <c r="AV38" i="7"/>
  <c r="AV39" i="7"/>
  <c r="AV40" i="7"/>
  <c r="AV5" i="7"/>
  <c r="AS6" i="7"/>
  <c r="AS7" i="7"/>
  <c r="AS8" i="7"/>
  <c r="AS9" i="7"/>
  <c r="AS10" i="7"/>
  <c r="AS11" i="7"/>
  <c r="AS12" i="7"/>
  <c r="AS13" i="7"/>
  <c r="AS14" i="7"/>
  <c r="AS15" i="7"/>
  <c r="AS16" i="7"/>
  <c r="AS17" i="7"/>
  <c r="AS18" i="7"/>
  <c r="AS19" i="7"/>
  <c r="AS20" i="7"/>
  <c r="AS21" i="7"/>
  <c r="AS22" i="7"/>
  <c r="AS23" i="7"/>
  <c r="AS24" i="7"/>
  <c r="AS25" i="7"/>
  <c r="AS26" i="7"/>
  <c r="AS27" i="7"/>
  <c r="AS28" i="7"/>
  <c r="AS29" i="7"/>
  <c r="AS30" i="7"/>
  <c r="AS31" i="7"/>
  <c r="AS32" i="7"/>
  <c r="AS33" i="7"/>
  <c r="AS34" i="7"/>
  <c r="AS35" i="7"/>
  <c r="AS36" i="7"/>
  <c r="AS37" i="7"/>
  <c r="AS38" i="7"/>
  <c r="AS39" i="7"/>
  <c r="AS40" i="7"/>
  <c r="AS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5" i="7"/>
  <c r="CI6" i="9"/>
  <c r="CI7" i="9"/>
  <c r="CI8" i="9"/>
  <c r="CI9" i="9"/>
  <c r="CI10" i="9"/>
  <c r="CI11" i="9"/>
  <c r="CI12" i="9"/>
  <c r="CI13" i="9"/>
  <c r="CI14" i="9"/>
  <c r="CI15" i="9"/>
  <c r="CI16" i="9"/>
  <c r="CI17" i="9"/>
  <c r="CI18" i="9"/>
  <c r="CI19" i="9"/>
  <c r="CI20" i="9"/>
  <c r="CI21" i="9"/>
  <c r="CI22" i="9"/>
  <c r="CI23" i="9"/>
  <c r="CI24" i="9"/>
  <c r="CI25" i="9"/>
  <c r="CI26" i="9"/>
  <c r="CI27" i="9"/>
  <c r="CI28" i="9"/>
  <c r="CI29" i="9"/>
  <c r="CI30" i="9"/>
  <c r="CI31" i="9"/>
  <c r="CI32" i="9"/>
  <c r="CI33" i="9"/>
  <c r="CI34" i="9"/>
  <c r="CI35" i="9"/>
  <c r="CI36" i="9"/>
  <c r="CI37" i="9"/>
  <c r="CI38" i="9"/>
  <c r="CI39" i="9"/>
  <c r="CI40" i="9"/>
  <c r="CI5" i="9"/>
  <c r="CF6" i="9"/>
  <c r="CF7" i="9"/>
  <c r="CF8" i="9"/>
  <c r="CF9" i="9"/>
  <c r="CF10" i="9"/>
  <c r="CF11" i="9"/>
  <c r="CF12" i="9"/>
  <c r="CF13" i="9"/>
  <c r="CF14" i="9"/>
  <c r="CF15" i="9"/>
  <c r="CF16" i="9"/>
  <c r="CF17" i="9"/>
  <c r="CF18" i="9"/>
  <c r="CF19" i="9"/>
  <c r="CF20" i="9"/>
  <c r="CF21" i="9"/>
  <c r="CF22" i="9"/>
  <c r="CF23" i="9"/>
  <c r="CF24" i="9"/>
  <c r="CF25" i="9"/>
  <c r="CF26" i="9"/>
  <c r="CF27" i="9"/>
  <c r="CF28" i="9"/>
  <c r="CF29" i="9"/>
  <c r="CF30" i="9"/>
  <c r="CF31" i="9"/>
  <c r="CF32" i="9"/>
  <c r="CF33" i="9"/>
  <c r="CF34" i="9"/>
  <c r="CF35" i="9"/>
  <c r="CF36" i="9"/>
  <c r="CF37" i="9"/>
  <c r="CF38" i="9"/>
  <c r="CF39" i="9"/>
  <c r="CF40" i="9"/>
  <c r="CF5" i="9"/>
  <c r="CC6" i="9"/>
  <c r="CC7" i="9"/>
  <c r="CC8" i="9"/>
  <c r="CC9" i="9"/>
  <c r="CC10" i="9"/>
  <c r="CC11" i="9"/>
  <c r="CC12" i="9"/>
  <c r="CC13" i="9"/>
  <c r="CC14" i="9"/>
  <c r="CC15" i="9"/>
  <c r="CC16" i="9"/>
  <c r="CC17" i="9"/>
  <c r="CC18" i="9"/>
  <c r="CC19" i="9"/>
  <c r="CC20" i="9"/>
  <c r="CC21" i="9"/>
  <c r="CC22" i="9"/>
  <c r="CC23" i="9"/>
  <c r="CC24" i="9"/>
  <c r="CC25" i="9"/>
  <c r="CC26" i="9"/>
  <c r="CC27" i="9"/>
  <c r="CC28" i="9"/>
  <c r="CC29" i="9"/>
  <c r="CC30" i="9"/>
  <c r="CC31" i="9"/>
  <c r="CC32" i="9"/>
  <c r="CC33" i="9"/>
  <c r="CC34" i="9"/>
  <c r="CC35" i="9"/>
  <c r="CC36" i="9"/>
  <c r="CC37" i="9"/>
  <c r="CC38" i="9"/>
  <c r="CC39" i="9"/>
  <c r="CC40" i="9"/>
  <c r="CC5" i="9"/>
  <c r="BY6" i="9"/>
  <c r="BY7" i="9"/>
  <c r="BY8" i="9"/>
  <c r="BY9" i="9"/>
  <c r="BY10" i="9"/>
  <c r="BY11" i="9"/>
  <c r="BY12" i="9"/>
  <c r="BY13" i="9"/>
  <c r="BY14" i="9"/>
  <c r="BY15" i="9"/>
  <c r="BY16" i="9"/>
  <c r="BY17" i="9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BY37" i="9"/>
  <c r="BY38" i="9"/>
  <c r="BY39" i="9"/>
  <c r="BY40" i="9"/>
  <c r="BY5" i="9"/>
  <c r="BU6" i="9"/>
  <c r="BU7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5" i="9"/>
  <c r="BO10" i="9"/>
  <c r="BO6" i="9"/>
  <c r="BO7" i="9"/>
  <c r="BO8" i="9"/>
  <c r="BO9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5" i="9"/>
  <c r="BK6" i="9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5" i="9"/>
  <c r="BF6" i="9"/>
  <c r="BF7" i="9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5" i="9"/>
  <c r="BC6" i="9"/>
  <c r="BC7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5" i="9"/>
  <c r="AX6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X19" i="9"/>
  <c r="AX20" i="9"/>
  <c r="AX21" i="9"/>
  <c r="AX22" i="9"/>
  <c r="AX23" i="9"/>
  <c r="AX24" i="9"/>
  <c r="AX25" i="9"/>
  <c r="AX26" i="9"/>
  <c r="AX27" i="9"/>
  <c r="AX28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5" i="9"/>
  <c r="AU6" i="9"/>
  <c r="AU7" i="9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5" i="9"/>
  <c r="AM6" i="9"/>
  <c r="AM7" i="9"/>
  <c r="AM8" i="9"/>
  <c r="AM9" i="9"/>
  <c r="AM10" i="9"/>
  <c r="AM11" i="9"/>
  <c r="AM12" i="9"/>
  <c r="AM13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R6" i="9"/>
  <c r="AR7" i="9"/>
  <c r="AR8" i="9"/>
  <c r="AR9" i="9"/>
  <c r="AR10" i="9"/>
  <c r="AR11" i="9"/>
  <c r="AR12" i="9"/>
  <c r="AR13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AR5" i="9"/>
  <c r="AM5" i="9"/>
  <c r="AG5" i="9"/>
  <c r="AG6" i="9"/>
  <c r="AG7" i="9"/>
  <c r="AG8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5" i="9"/>
  <c r="BY6" i="8"/>
  <c r="BY7" i="8"/>
  <c r="BY8" i="8"/>
  <c r="BY9" i="8"/>
  <c r="BY10" i="8"/>
  <c r="BY11" i="8"/>
  <c r="BY12" i="8"/>
  <c r="BY13" i="8"/>
  <c r="BY14" i="8"/>
  <c r="BY15" i="8"/>
  <c r="BY16" i="8"/>
  <c r="BY17" i="8"/>
  <c r="BY18" i="8"/>
  <c r="BY19" i="8"/>
  <c r="BY20" i="8"/>
  <c r="BY21" i="8"/>
  <c r="BY22" i="8"/>
  <c r="BY23" i="8"/>
  <c r="BY24" i="8"/>
  <c r="BY25" i="8"/>
  <c r="BY26" i="8"/>
  <c r="BY27" i="8"/>
  <c r="BY28" i="8"/>
  <c r="BY29" i="8"/>
  <c r="BY30" i="8"/>
  <c r="BY31" i="8"/>
  <c r="BY32" i="8"/>
  <c r="BY33" i="8"/>
  <c r="BY34" i="8"/>
  <c r="BY35" i="8"/>
  <c r="BY36" i="8"/>
  <c r="BY37" i="8"/>
  <c r="BY38" i="8"/>
  <c r="BY39" i="8"/>
  <c r="BY40" i="8"/>
  <c r="BU6" i="8"/>
  <c r="BU7" i="8"/>
  <c r="BU8" i="8"/>
  <c r="BU9" i="8"/>
  <c r="BU10" i="8"/>
  <c r="BU11" i="8"/>
  <c r="BU12" i="8"/>
  <c r="CE12" i="8" s="1"/>
  <c r="M12" i="4" s="1"/>
  <c r="BU13" i="8"/>
  <c r="BU14" i="8"/>
  <c r="BU15" i="8"/>
  <c r="BU16" i="8"/>
  <c r="BU17" i="8"/>
  <c r="BU18" i="8"/>
  <c r="BU19" i="8"/>
  <c r="BU20" i="8"/>
  <c r="BU21" i="8"/>
  <c r="BU22" i="8"/>
  <c r="BU23" i="8"/>
  <c r="BU24" i="8"/>
  <c r="BU25" i="8"/>
  <c r="BU26" i="8"/>
  <c r="BU27" i="8"/>
  <c r="BU28" i="8"/>
  <c r="CE28" i="8" s="1"/>
  <c r="M28" i="4" s="1"/>
  <c r="BU29" i="8"/>
  <c r="BU30" i="8"/>
  <c r="BU31" i="8"/>
  <c r="BU32" i="8"/>
  <c r="BU33" i="8"/>
  <c r="BU34" i="8"/>
  <c r="BU35" i="8"/>
  <c r="BU36" i="8"/>
  <c r="BU37" i="8"/>
  <c r="BU38" i="8"/>
  <c r="BU39" i="8"/>
  <c r="BU40" i="8"/>
  <c r="BY5" i="8"/>
  <c r="BU5" i="8"/>
  <c r="CC6" i="8"/>
  <c r="CC7" i="8"/>
  <c r="CC8" i="8"/>
  <c r="CC9" i="8"/>
  <c r="CC10" i="8"/>
  <c r="CC11" i="8"/>
  <c r="CC12" i="8"/>
  <c r="CC13" i="8"/>
  <c r="CC14" i="8"/>
  <c r="CC15" i="8"/>
  <c r="CC16" i="8"/>
  <c r="CC17" i="8"/>
  <c r="CC18" i="8"/>
  <c r="CC19" i="8"/>
  <c r="CC20" i="8"/>
  <c r="CC21" i="8"/>
  <c r="CC22" i="8"/>
  <c r="CC23" i="8"/>
  <c r="CC24" i="8"/>
  <c r="CC25" i="8"/>
  <c r="CC26" i="8"/>
  <c r="CC27" i="8"/>
  <c r="CC28" i="8"/>
  <c r="CC29" i="8"/>
  <c r="CC30" i="8"/>
  <c r="CC31" i="8"/>
  <c r="CC32" i="8"/>
  <c r="CC33" i="8"/>
  <c r="CC34" i="8"/>
  <c r="CC35" i="8"/>
  <c r="CC36" i="8"/>
  <c r="CC37" i="8"/>
  <c r="CC38" i="8"/>
  <c r="CC39" i="8"/>
  <c r="CC40" i="8"/>
  <c r="CC5" i="8"/>
  <c r="BP6" i="8"/>
  <c r="BP7" i="8"/>
  <c r="BP8" i="8"/>
  <c r="BP9" i="8"/>
  <c r="BP10" i="8"/>
  <c r="BP11" i="8"/>
  <c r="BP12" i="8"/>
  <c r="BP13" i="8"/>
  <c r="BP14" i="8"/>
  <c r="BP15" i="8"/>
  <c r="BP16" i="8"/>
  <c r="BP17" i="8"/>
  <c r="BP18" i="8"/>
  <c r="BP19" i="8"/>
  <c r="BP20" i="8"/>
  <c r="BP21" i="8"/>
  <c r="BP22" i="8"/>
  <c r="BP23" i="8"/>
  <c r="BP24" i="8"/>
  <c r="BP25" i="8"/>
  <c r="BP26" i="8"/>
  <c r="BP27" i="8"/>
  <c r="BP28" i="8"/>
  <c r="BP29" i="8"/>
  <c r="BP30" i="8"/>
  <c r="BP31" i="8"/>
  <c r="BP32" i="8"/>
  <c r="BP33" i="8"/>
  <c r="BP34" i="8"/>
  <c r="BP35" i="8"/>
  <c r="BP36" i="8"/>
  <c r="BP37" i="8"/>
  <c r="BP38" i="8"/>
  <c r="BP39" i="8"/>
  <c r="BP40" i="8"/>
  <c r="BM6" i="8"/>
  <c r="BM7" i="8"/>
  <c r="BM8" i="8"/>
  <c r="BM9" i="8"/>
  <c r="BM10" i="8"/>
  <c r="BM11" i="8"/>
  <c r="BM12" i="8"/>
  <c r="BM13" i="8"/>
  <c r="BM14" i="8"/>
  <c r="BM15" i="8"/>
  <c r="BM16" i="8"/>
  <c r="BM17" i="8"/>
  <c r="BM18" i="8"/>
  <c r="BM19" i="8"/>
  <c r="BM20" i="8"/>
  <c r="BM21" i="8"/>
  <c r="BM22" i="8"/>
  <c r="BM23" i="8"/>
  <c r="BM24" i="8"/>
  <c r="BM25" i="8"/>
  <c r="BM26" i="8"/>
  <c r="BM27" i="8"/>
  <c r="BM28" i="8"/>
  <c r="BM29" i="8"/>
  <c r="BM30" i="8"/>
  <c r="BM31" i="8"/>
  <c r="BM32" i="8"/>
  <c r="BM33" i="8"/>
  <c r="BM34" i="8"/>
  <c r="BM35" i="8"/>
  <c r="BM36" i="8"/>
  <c r="BM37" i="8"/>
  <c r="BM38" i="8"/>
  <c r="BM39" i="8"/>
  <c r="BM40" i="8"/>
  <c r="BJ6" i="8"/>
  <c r="BJ7" i="8"/>
  <c r="BJ8" i="8"/>
  <c r="BJ9" i="8"/>
  <c r="BJ10" i="8"/>
  <c r="BJ11" i="8"/>
  <c r="BJ12" i="8"/>
  <c r="BJ13" i="8"/>
  <c r="BJ14" i="8"/>
  <c r="BJ15" i="8"/>
  <c r="BJ16" i="8"/>
  <c r="BJ17" i="8"/>
  <c r="BJ18" i="8"/>
  <c r="BJ19" i="8"/>
  <c r="BJ20" i="8"/>
  <c r="BJ21" i="8"/>
  <c r="BJ22" i="8"/>
  <c r="BJ23" i="8"/>
  <c r="BJ24" i="8"/>
  <c r="BJ25" i="8"/>
  <c r="BJ26" i="8"/>
  <c r="BJ27" i="8"/>
  <c r="BJ28" i="8"/>
  <c r="BJ29" i="8"/>
  <c r="BJ30" i="8"/>
  <c r="BJ31" i="8"/>
  <c r="BJ32" i="8"/>
  <c r="BJ33" i="8"/>
  <c r="BJ34" i="8"/>
  <c r="BJ35" i="8"/>
  <c r="BJ36" i="8"/>
  <c r="BJ37" i="8"/>
  <c r="BJ38" i="8"/>
  <c r="BJ39" i="8"/>
  <c r="BJ40" i="8"/>
  <c r="BD6" i="8"/>
  <c r="BD7" i="8"/>
  <c r="BD8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BD23" i="8"/>
  <c r="BD24" i="8"/>
  <c r="BD25" i="8"/>
  <c r="BD26" i="8"/>
  <c r="BD27" i="8"/>
  <c r="BD28" i="8"/>
  <c r="BD29" i="8"/>
  <c r="BD30" i="8"/>
  <c r="BD31" i="8"/>
  <c r="BD32" i="8"/>
  <c r="BD33" i="8"/>
  <c r="BD34" i="8"/>
  <c r="BD35" i="8"/>
  <c r="BD36" i="8"/>
  <c r="BD37" i="8"/>
  <c r="BD38" i="8"/>
  <c r="BD39" i="8"/>
  <c r="BD40" i="8"/>
  <c r="BA6" i="8"/>
  <c r="BA7" i="8"/>
  <c r="BA8" i="8"/>
  <c r="BA9" i="8"/>
  <c r="BA10" i="8"/>
  <c r="BA11" i="8"/>
  <c r="BA12" i="8"/>
  <c r="BA13" i="8"/>
  <c r="BA14" i="8"/>
  <c r="BA15" i="8"/>
  <c r="BA16" i="8"/>
  <c r="BA17" i="8"/>
  <c r="BA18" i="8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AU6" i="8"/>
  <c r="AU7" i="8"/>
  <c r="AU8" i="8"/>
  <c r="AU9" i="8"/>
  <c r="AU10" i="8"/>
  <c r="AU11" i="8"/>
  <c r="AU12" i="8"/>
  <c r="AU13" i="8"/>
  <c r="AU14" i="8"/>
  <c r="AU15" i="8"/>
  <c r="AU16" i="8"/>
  <c r="AU17" i="8"/>
  <c r="AU18" i="8"/>
  <c r="AU19" i="8"/>
  <c r="AU20" i="8"/>
  <c r="AU21" i="8"/>
  <c r="AU22" i="8"/>
  <c r="AU23" i="8"/>
  <c r="AU24" i="8"/>
  <c r="AU25" i="8"/>
  <c r="AU26" i="8"/>
  <c r="AU27" i="8"/>
  <c r="AU28" i="8"/>
  <c r="AU29" i="8"/>
  <c r="AU30" i="8"/>
  <c r="AU31" i="8"/>
  <c r="AU32" i="8"/>
  <c r="AU33" i="8"/>
  <c r="AU34" i="8"/>
  <c r="AU35" i="8"/>
  <c r="AU36" i="8"/>
  <c r="AU37" i="8"/>
  <c r="AU38" i="8"/>
  <c r="AU39" i="8"/>
  <c r="AU40" i="8"/>
  <c r="AR6" i="8"/>
  <c r="AR7" i="8"/>
  <c r="AR8" i="8"/>
  <c r="AR9" i="8"/>
  <c r="AR10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R33" i="8"/>
  <c r="AR34" i="8"/>
  <c r="AR35" i="8"/>
  <c r="AR36" i="8"/>
  <c r="AR37" i="8"/>
  <c r="AR38" i="8"/>
  <c r="AR39" i="8"/>
  <c r="AR40" i="8"/>
  <c r="AM6" i="8"/>
  <c r="AM7" i="8"/>
  <c r="AM8" i="8"/>
  <c r="AM9" i="8"/>
  <c r="AM10" i="8"/>
  <c r="AM11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25" i="8"/>
  <c r="AM26" i="8"/>
  <c r="AM27" i="8"/>
  <c r="AM28" i="8"/>
  <c r="AM29" i="8"/>
  <c r="AM30" i="8"/>
  <c r="AM31" i="8"/>
  <c r="AM32" i="8"/>
  <c r="AM33" i="8"/>
  <c r="AM34" i="8"/>
  <c r="AM35" i="8"/>
  <c r="AM36" i="8"/>
  <c r="AM37" i="8"/>
  <c r="AM38" i="8"/>
  <c r="AM39" i="8"/>
  <c r="AM40" i="8"/>
  <c r="BP5" i="8"/>
  <c r="BM5" i="8"/>
  <c r="BJ5" i="8"/>
  <c r="BD5" i="8"/>
  <c r="BA5" i="8"/>
  <c r="AU5" i="8"/>
  <c r="AR5" i="8"/>
  <c r="AM5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5" i="8"/>
  <c r="AE6" i="8"/>
  <c r="AE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E25" i="8"/>
  <c r="AE26" i="8"/>
  <c r="AE27" i="8"/>
  <c r="AE28" i="8"/>
  <c r="AE29" i="8"/>
  <c r="AE30" i="8"/>
  <c r="AE31" i="8"/>
  <c r="AE32" i="8"/>
  <c r="AE33" i="8"/>
  <c r="AE34" i="8"/>
  <c r="AE35" i="8"/>
  <c r="AE36" i="8"/>
  <c r="AE37" i="8"/>
  <c r="AE38" i="8"/>
  <c r="AE39" i="8"/>
  <c r="AE40" i="8"/>
  <c r="AE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5" i="8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5" i="8"/>
  <c r="BQ5" i="6"/>
  <c r="BQ6" i="6"/>
  <c r="BQ7" i="6"/>
  <c r="BQ8" i="6"/>
  <c r="BQ9" i="6"/>
  <c r="BQ10" i="6"/>
  <c r="BQ11" i="6"/>
  <c r="BQ12" i="6"/>
  <c r="BQ13" i="6"/>
  <c r="BQ14" i="6"/>
  <c r="BQ15" i="6"/>
  <c r="BQ16" i="6"/>
  <c r="BQ17" i="6"/>
  <c r="BQ18" i="6"/>
  <c r="BQ19" i="6"/>
  <c r="BQ20" i="6"/>
  <c r="BQ21" i="6"/>
  <c r="BQ22" i="6"/>
  <c r="BQ23" i="6"/>
  <c r="BQ24" i="6"/>
  <c r="BQ25" i="6"/>
  <c r="BQ26" i="6"/>
  <c r="BQ27" i="6"/>
  <c r="BQ28" i="6"/>
  <c r="BQ29" i="6"/>
  <c r="BQ30" i="6"/>
  <c r="BQ31" i="6"/>
  <c r="BQ32" i="6"/>
  <c r="BQ33" i="6"/>
  <c r="BQ34" i="6"/>
  <c r="BQ35" i="6"/>
  <c r="BQ36" i="6"/>
  <c r="BQ37" i="6"/>
  <c r="BQ38" i="6"/>
  <c r="BQ39" i="6"/>
  <c r="BQ40" i="6"/>
  <c r="BM6" i="6"/>
  <c r="BM7" i="6"/>
  <c r="BM8" i="6"/>
  <c r="BM9" i="6"/>
  <c r="BM10" i="6"/>
  <c r="BM11" i="6"/>
  <c r="BM12" i="6"/>
  <c r="BM13" i="6"/>
  <c r="BM14" i="6"/>
  <c r="BM15" i="6"/>
  <c r="BM16" i="6"/>
  <c r="BM17" i="6"/>
  <c r="BS17" i="6" s="1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5" i="6"/>
  <c r="BI6" i="6"/>
  <c r="BI7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4" i="6"/>
  <c r="BI25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0" i="6"/>
  <c r="BI5" i="6"/>
  <c r="AY6" i="6"/>
  <c r="AY7" i="6"/>
  <c r="AY8" i="6"/>
  <c r="AY9" i="6"/>
  <c r="AY10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V6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S6" i="6"/>
  <c r="AS7" i="6"/>
  <c r="AS8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L32" i="6"/>
  <c r="AL33" i="6"/>
  <c r="AL34" i="6"/>
  <c r="AL35" i="6"/>
  <c r="AL36" i="6"/>
  <c r="AL37" i="6"/>
  <c r="AL38" i="6"/>
  <c r="AL39" i="6"/>
  <c r="AL40" i="6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Y5" i="6"/>
  <c r="AV5" i="6"/>
  <c r="AS5" i="6"/>
  <c r="AP5" i="6"/>
  <c r="AL5" i="6"/>
  <c r="AG5" i="6"/>
  <c r="W7" i="6"/>
  <c r="W6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5" i="6"/>
  <c r="BS6" i="11"/>
  <c r="BS7" i="11"/>
  <c r="BS8" i="11"/>
  <c r="BS9" i="11"/>
  <c r="BS10" i="11"/>
  <c r="BS11" i="11"/>
  <c r="BS12" i="11"/>
  <c r="BS13" i="11"/>
  <c r="BS14" i="11"/>
  <c r="BS15" i="11"/>
  <c r="BS16" i="11"/>
  <c r="BW16" i="11" s="1"/>
  <c r="G16" i="4" s="1"/>
  <c r="BS17" i="11"/>
  <c r="BW17" i="11" s="1"/>
  <c r="G17" i="4" s="1"/>
  <c r="BS18" i="11"/>
  <c r="BS19" i="11"/>
  <c r="BS20" i="11"/>
  <c r="BS21" i="11"/>
  <c r="BS22" i="11"/>
  <c r="BS23" i="11"/>
  <c r="BS24" i="11"/>
  <c r="BS25" i="11"/>
  <c r="BS26" i="11"/>
  <c r="BS27" i="11"/>
  <c r="BS28" i="11"/>
  <c r="BS29" i="11"/>
  <c r="BS30" i="11"/>
  <c r="BS31" i="11"/>
  <c r="BS32" i="11"/>
  <c r="BW32" i="11" s="1"/>
  <c r="G32" i="4" s="1"/>
  <c r="BS33" i="11"/>
  <c r="BW33" i="11" s="1"/>
  <c r="G33" i="4" s="1"/>
  <c r="BS34" i="11"/>
  <c r="BS35" i="11"/>
  <c r="BS36" i="11"/>
  <c r="BS37" i="11"/>
  <c r="BS38" i="11"/>
  <c r="BS39" i="11"/>
  <c r="BS40" i="11"/>
  <c r="BV6" i="11"/>
  <c r="BV7" i="11"/>
  <c r="BV8" i="11"/>
  <c r="BV9" i="11"/>
  <c r="BV10" i="11"/>
  <c r="BV11" i="11"/>
  <c r="BV12" i="11"/>
  <c r="BV13" i="11"/>
  <c r="BV14" i="11"/>
  <c r="BV15" i="11"/>
  <c r="BV16" i="11"/>
  <c r="BV17" i="11"/>
  <c r="BV18" i="11"/>
  <c r="BV19" i="11"/>
  <c r="BV20" i="11"/>
  <c r="BV21" i="11"/>
  <c r="BV22" i="11"/>
  <c r="BV23" i="11"/>
  <c r="BV24" i="11"/>
  <c r="BV25" i="11"/>
  <c r="BV26" i="11"/>
  <c r="BV27" i="11"/>
  <c r="BV28" i="11"/>
  <c r="BV29" i="11"/>
  <c r="BV30" i="11"/>
  <c r="BV31" i="11"/>
  <c r="BV32" i="11"/>
  <c r="BV33" i="11"/>
  <c r="BV34" i="11"/>
  <c r="BV35" i="11"/>
  <c r="BV36" i="11"/>
  <c r="BV37" i="11"/>
  <c r="BV38" i="11"/>
  <c r="BV39" i="11"/>
  <c r="BV40" i="11"/>
  <c r="BV5" i="11"/>
  <c r="BS5" i="11"/>
  <c r="BA6" i="11"/>
  <c r="BB6" i="11" s="1"/>
  <c r="D6" i="4" s="1"/>
  <c r="BA7" i="11"/>
  <c r="BB7" i="11" s="1"/>
  <c r="D7" i="4" s="1"/>
  <c r="BA8" i="11"/>
  <c r="BB8" i="11" s="1"/>
  <c r="D8" i="4" s="1"/>
  <c r="BA9" i="11"/>
  <c r="BB9" i="11" s="1"/>
  <c r="D9" i="4" s="1"/>
  <c r="BA10" i="11"/>
  <c r="BB10" i="11" s="1"/>
  <c r="D10" i="4" s="1"/>
  <c r="BA11" i="11"/>
  <c r="BB11" i="11" s="1"/>
  <c r="D11" i="4" s="1"/>
  <c r="BA12" i="11"/>
  <c r="BB12" i="11" s="1"/>
  <c r="D12" i="4" s="1"/>
  <c r="BA13" i="11"/>
  <c r="BB13" i="11" s="1"/>
  <c r="D13" i="4" s="1"/>
  <c r="BA14" i="11"/>
  <c r="BB14" i="11" s="1"/>
  <c r="D14" i="4" s="1"/>
  <c r="BA15" i="11"/>
  <c r="BB15" i="11" s="1"/>
  <c r="D15" i="4" s="1"/>
  <c r="BA16" i="11"/>
  <c r="BB16" i="11" s="1"/>
  <c r="D16" i="4" s="1"/>
  <c r="BA17" i="11"/>
  <c r="BB17" i="11" s="1"/>
  <c r="D17" i="4" s="1"/>
  <c r="BA18" i="11"/>
  <c r="BB18" i="11" s="1"/>
  <c r="D18" i="4" s="1"/>
  <c r="BA19" i="11"/>
  <c r="BB19" i="11" s="1"/>
  <c r="D19" i="4" s="1"/>
  <c r="BA20" i="11"/>
  <c r="BB20" i="11" s="1"/>
  <c r="D20" i="4" s="1"/>
  <c r="BA21" i="11"/>
  <c r="BB21" i="11" s="1"/>
  <c r="D21" i="4" s="1"/>
  <c r="BA22" i="11"/>
  <c r="BB22" i="11" s="1"/>
  <c r="D22" i="4" s="1"/>
  <c r="BA23" i="11"/>
  <c r="BB23" i="11" s="1"/>
  <c r="D23" i="4" s="1"/>
  <c r="BA24" i="11"/>
  <c r="BB24" i="11" s="1"/>
  <c r="D24" i="4" s="1"/>
  <c r="BA25" i="11"/>
  <c r="BB25" i="11" s="1"/>
  <c r="D25" i="4" s="1"/>
  <c r="BA26" i="11"/>
  <c r="BB26" i="11" s="1"/>
  <c r="BA27" i="11"/>
  <c r="BB27" i="11" s="1"/>
  <c r="D27" i="4" s="1"/>
  <c r="BA28" i="11"/>
  <c r="BB28" i="11" s="1"/>
  <c r="D28" i="4" s="1"/>
  <c r="BA29" i="11"/>
  <c r="BB29" i="11" s="1"/>
  <c r="D29" i="4" s="1"/>
  <c r="BA30" i="11"/>
  <c r="BB30" i="11" s="1"/>
  <c r="D30" i="4" s="1"/>
  <c r="BA31" i="11"/>
  <c r="BB31" i="11" s="1"/>
  <c r="D31" i="4" s="1"/>
  <c r="BA32" i="11"/>
  <c r="BB32" i="11" s="1"/>
  <c r="D32" i="4" s="1"/>
  <c r="BA33" i="11"/>
  <c r="BB33" i="11" s="1"/>
  <c r="D33" i="4" s="1"/>
  <c r="BA34" i="11"/>
  <c r="BB34" i="11" s="1"/>
  <c r="D34" i="4" s="1"/>
  <c r="BA35" i="11"/>
  <c r="BB35" i="11" s="1"/>
  <c r="D35" i="4" s="1"/>
  <c r="BA36" i="11"/>
  <c r="BB36" i="11" s="1"/>
  <c r="D36" i="4" s="1"/>
  <c r="BA37" i="11"/>
  <c r="BB37" i="11" s="1"/>
  <c r="D37" i="4" s="1"/>
  <c r="BA38" i="11"/>
  <c r="BB38" i="11" s="1"/>
  <c r="D38" i="4" s="1"/>
  <c r="BA39" i="11"/>
  <c r="BB39" i="11" s="1"/>
  <c r="D39" i="4" s="1"/>
  <c r="BA40" i="11"/>
  <c r="BB40" i="11" s="1"/>
  <c r="D40" i="4" s="1"/>
  <c r="BA5" i="11"/>
  <c r="BB5" i="11" s="1"/>
  <c r="D5" i="4" s="1"/>
  <c r="BO6" i="11"/>
  <c r="BO7" i="11"/>
  <c r="BO8" i="11"/>
  <c r="BO9" i="11"/>
  <c r="BO10" i="11"/>
  <c r="BO11" i="11"/>
  <c r="BO12" i="11"/>
  <c r="BO13" i="11"/>
  <c r="BO14" i="11"/>
  <c r="BO15" i="11"/>
  <c r="BO16" i="11"/>
  <c r="BO17" i="11"/>
  <c r="BO18" i="11"/>
  <c r="BO19" i="11"/>
  <c r="BO20" i="11"/>
  <c r="BO21" i="11"/>
  <c r="BO22" i="11"/>
  <c r="BO23" i="11"/>
  <c r="BO24" i="11"/>
  <c r="BO25" i="11"/>
  <c r="BO26" i="11"/>
  <c r="BO27" i="11"/>
  <c r="BO28" i="11"/>
  <c r="BO29" i="11"/>
  <c r="BO30" i="11"/>
  <c r="BO31" i="11"/>
  <c r="BO32" i="11"/>
  <c r="BO33" i="11"/>
  <c r="BO34" i="11"/>
  <c r="BO35" i="11"/>
  <c r="BO36" i="11"/>
  <c r="BO37" i="11"/>
  <c r="BO38" i="11"/>
  <c r="BO39" i="11"/>
  <c r="BO40" i="11"/>
  <c r="BL6" i="11"/>
  <c r="BP6" i="11" s="1"/>
  <c r="BL7" i="11"/>
  <c r="BL8" i="11"/>
  <c r="BL9" i="11"/>
  <c r="BP9" i="11" s="1"/>
  <c r="F9" i="4" s="1"/>
  <c r="BL10" i="11"/>
  <c r="BL11" i="11"/>
  <c r="BL12" i="11"/>
  <c r="BL13" i="11"/>
  <c r="BL14" i="11"/>
  <c r="BL15" i="11"/>
  <c r="BL16" i="11"/>
  <c r="BL17" i="11"/>
  <c r="BL18" i="11"/>
  <c r="BL19" i="11"/>
  <c r="BL20" i="11"/>
  <c r="BL21" i="11"/>
  <c r="BL22" i="11"/>
  <c r="BP22" i="11" s="1"/>
  <c r="BL23" i="11"/>
  <c r="BL24" i="11"/>
  <c r="BL25" i="11"/>
  <c r="BP25" i="11" s="1"/>
  <c r="F25" i="4" s="1"/>
  <c r="BL26" i="11"/>
  <c r="BL27" i="11"/>
  <c r="BL28" i="11"/>
  <c r="BL29" i="11"/>
  <c r="BL30" i="11"/>
  <c r="BL31" i="11"/>
  <c r="BL32" i="11"/>
  <c r="BL33" i="11"/>
  <c r="BL34" i="11"/>
  <c r="BL35" i="11"/>
  <c r="BL36" i="11"/>
  <c r="BL37" i="11"/>
  <c r="BL38" i="11"/>
  <c r="BP38" i="11" s="1"/>
  <c r="BL39" i="11"/>
  <c r="BL40" i="11"/>
  <c r="BO5" i="11"/>
  <c r="BL5" i="11"/>
  <c r="AN6" i="11"/>
  <c r="AN7" i="1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5" i="11"/>
  <c r="AB6" i="11"/>
  <c r="AB7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AB5" i="11"/>
  <c r="X5" i="11"/>
  <c r="BH6" i="11"/>
  <c r="BH7" i="11"/>
  <c r="BH8" i="11"/>
  <c r="BH9" i="11"/>
  <c r="BH10" i="11"/>
  <c r="BH11" i="11"/>
  <c r="BH12" i="11"/>
  <c r="BH13" i="11"/>
  <c r="BH14" i="11"/>
  <c r="BH15" i="11"/>
  <c r="BH16" i="11"/>
  <c r="BH17" i="11"/>
  <c r="BH18" i="11"/>
  <c r="BH19" i="11"/>
  <c r="BH20" i="11"/>
  <c r="BH21" i="11"/>
  <c r="BH22" i="11"/>
  <c r="BH23" i="11"/>
  <c r="BH24" i="11"/>
  <c r="BH25" i="11"/>
  <c r="BH26" i="11"/>
  <c r="BH27" i="11"/>
  <c r="BH28" i="11"/>
  <c r="BH29" i="11"/>
  <c r="BH30" i="11"/>
  <c r="BH31" i="11"/>
  <c r="BH32" i="11"/>
  <c r="BH33" i="11"/>
  <c r="BH34" i="11"/>
  <c r="BH35" i="11"/>
  <c r="BH36" i="11"/>
  <c r="BH37" i="11"/>
  <c r="BH38" i="11"/>
  <c r="BH39" i="11"/>
  <c r="BH40" i="11"/>
  <c r="BH5" i="11"/>
  <c r="BE6" i="11"/>
  <c r="BE7" i="11"/>
  <c r="BE8" i="11"/>
  <c r="BE9" i="11"/>
  <c r="BE10" i="11"/>
  <c r="BE11" i="11"/>
  <c r="BI11" i="11" s="1"/>
  <c r="E11" i="4" s="1"/>
  <c r="BE12" i="11"/>
  <c r="BE13" i="11"/>
  <c r="BE14" i="11"/>
  <c r="BE15" i="11"/>
  <c r="BE16" i="11"/>
  <c r="BE17" i="11"/>
  <c r="BE18" i="11"/>
  <c r="BE19" i="11"/>
  <c r="BE20" i="11"/>
  <c r="BE21" i="11"/>
  <c r="BE22" i="11"/>
  <c r="BE23" i="11"/>
  <c r="BE24" i="11"/>
  <c r="BE25" i="11"/>
  <c r="BE26" i="11"/>
  <c r="BE27" i="11"/>
  <c r="BI27" i="11" s="1"/>
  <c r="E27" i="4" s="1"/>
  <c r="BE28" i="11"/>
  <c r="BE29" i="11"/>
  <c r="BE30" i="11"/>
  <c r="BE31" i="11"/>
  <c r="BE32" i="11"/>
  <c r="BE33" i="11"/>
  <c r="BE34" i="11"/>
  <c r="BE35" i="11"/>
  <c r="BE36" i="11"/>
  <c r="BE37" i="11"/>
  <c r="BE38" i="11"/>
  <c r="BE39" i="11"/>
  <c r="BE40" i="11"/>
  <c r="BE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5" i="11"/>
  <c r="X32" i="10" l="1"/>
  <c r="V32" i="4" s="1"/>
  <c r="X16" i="10"/>
  <c r="V16" i="4" s="1"/>
  <c r="X30" i="10"/>
  <c r="V30" i="4" s="1"/>
  <c r="X14" i="10"/>
  <c r="V14" i="4" s="1"/>
  <c r="X39" i="10"/>
  <c r="V39" i="4" s="1"/>
  <c r="X23" i="10"/>
  <c r="V23" i="4" s="1"/>
  <c r="X7" i="10"/>
  <c r="V7" i="4" s="1"/>
  <c r="X38" i="10"/>
  <c r="V38" i="4" s="1"/>
  <c r="X22" i="10"/>
  <c r="V22" i="4" s="1"/>
  <c r="X6" i="10"/>
  <c r="V6" i="4" s="1"/>
  <c r="X34" i="10"/>
  <c r="V34" i="4" s="1"/>
  <c r="X33" i="10"/>
  <c r="V33" i="4" s="1"/>
  <c r="X17" i="10"/>
  <c r="V17" i="4" s="1"/>
  <c r="CQ15" i="7"/>
  <c r="S15" i="4" s="1"/>
  <c r="CQ35" i="7"/>
  <c r="S35" i="4" s="1"/>
  <c r="CQ19" i="7"/>
  <c r="S19" i="4" s="1"/>
  <c r="CQ30" i="7"/>
  <c r="S30" i="4" s="1"/>
  <c r="CQ14" i="7"/>
  <c r="S14" i="4" s="1"/>
  <c r="CQ34" i="7"/>
  <c r="S34" i="4" s="1"/>
  <c r="CQ18" i="7"/>
  <c r="S18" i="4" s="1"/>
  <c r="CQ36" i="7"/>
  <c r="S36" i="4" s="1"/>
  <c r="CQ20" i="7"/>
  <c r="S20" i="4" s="1"/>
  <c r="CE37" i="8"/>
  <c r="M37" i="4" s="1"/>
  <c r="CE21" i="8"/>
  <c r="M21" i="4" s="1"/>
  <c r="CE10" i="8"/>
  <c r="M10" i="4" s="1"/>
  <c r="CE36" i="8"/>
  <c r="M36" i="4" s="1"/>
  <c r="CE20" i="8"/>
  <c r="M20" i="4" s="1"/>
  <c r="CE11" i="8"/>
  <c r="M11" i="4" s="1"/>
  <c r="CE34" i="8"/>
  <c r="M34" i="4" s="1"/>
  <c r="CE18" i="8"/>
  <c r="M18" i="4" s="1"/>
  <c r="CE27" i="8"/>
  <c r="M27" i="4" s="1"/>
  <c r="CE26" i="8"/>
  <c r="M26" i="4" s="1"/>
  <c r="BS28" i="6"/>
  <c r="J28" i="4" s="1"/>
  <c r="BS34" i="6"/>
  <c r="J34" i="4" s="1"/>
  <c r="BS18" i="6"/>
  <c r="J18" i="4" s="1"/>
  <c r="BS26" i="6"/>
  <c r="J26" i="4" s="1"/>
  <c r="BS5" i="6"/>
  <c r="J5" i="4" s="1"/>
  <c r="BS25" i="6"/>
  <c r="J25" i="4" s="1"/>
  <c r="BS9" i="6"/>
  <c r="J9" i="4" s="1"/>
  <c r="BS29" i="6"/>
  <c r="J29" i="4" s="1"/>
  <c r="BS13" i="6"/>
  <c r="J13" i="4" s="1"/>
  <c r="BS40" i="6"/>
  <c r="J40" i="4" s="1"/>
  <c r="BS24" i="6"/>
  <c r="J24" i="4" s="1"/>
  <c r="BS8" i="6"/>
  <c r="J8" i="4" s="1"/>
  <c r="BS27" i="6"/>
  <c r="J27" i="4" s="1"/>
  <c r="BS11" i="6"/>
  <c r="J11" i="4" s="1"/>
  <c r="BS30" i="6"/>
  <c r="J30" i="4" s="1"/>
  <c r="BS14" i="6"/>
  <c r="J14" i="4" s="1"/>
  <c r="BS38" i="6"/>
  <c r="J38" i="4" s="1"/>
  <c r="BS22" i="6"/>
  <c r="J22" i="4" s="1"/>
  <c r="BS6" i="6"/>
  <c r="J6" i="4" s="1"/>
  <c r="BS10" i="6"/>
  <c r="J10" i="4" s="1"/>
  <c r="BS37" i="6"/>
  <c r="J37" i="4" s="1"/>
  <c r="BS21" i="6"/>
  <c r="J21" i="4" s="1"/>
  <c r="BW30" i="11"/>
  <c r="G30" i="4" s="1"/>
  <c r="BW14" i="11"/>
  <c r="G14" i="4" s="1"/>
  <c r="BW29" i="11"/>
  <c r="G29" i="4" s="1"/>
  <c r="BW13" i="11"/>
  <c r="G13" i="4" s="1"/>
  <c r="BW38" i="11"/>
  <c r="G38" i="4" s="1"/>
  <c r="BW22" i="11"/>
  <c r="G22" i="4" s="1"/>
  <c r="BW6" i="11"/>
  <c r="G6" i="4" s="1"/>
  <c r="BW27" i="11"/>
  <c r="G27" i="4" s="1"/>
  <c r="BW11" i="11"/>
  <c r="G11" i="4" s="1"/>
  <c r="BP37" i="11"/>
  <c r="F37" i="4" s="1"/>
  <c r="BP21" i="11"/>
  <c r="F21" i="4" s="1"/>
  <c r="BW36" i="11"/>
  <c r="G36" i="4" s="1"/>
  <c r="BW20" i="11"/>
  <c r="G20" i="4" s="1"/>
  <c r="BW8" i="11"/>
  <c r="G8" i="4" s="1"/>
  <c r="BW21" i="11"/>
  <c r="G21" i="4" s="1"/>
  <c r="BW35" i="11"/>
  <c r="G35" i="4" s="1"/>
  <c r="BW19" i="11"/>
  <c r="G19" i="4" s="1"/>
  <c r="BW40" i="11"/>
  <c r="G40" i="4" s="1"/>
  <c r="BW37" i="11"/>
  <c r="G37" i="4" s="1"/>
  <c r="BW24" i="11"/>
  <c r="G24" i="4" s="1"/>
  <c r="X37" i="10"/>
  <c r="V37" i="4" s="1"/>
  <c r="X21" i="10"/>
  <c r="V21" i="4" s="1"/>
  <c r="X36" i="10"/>
  <c r="V36" i="4" s="1"/>
  <c r="X20" i="10"/>
  <c r="V20" i="4" s="1"/>
  <c r="X35" i="10"/>
  <c r="V35" i="4" s="1"/>
  <c r="X19" i="10"/>
  <c r="V19" i="4" s="1"/>
  <c r="X18" i="10"/>
  <c r="V18" i="4" s="1"/>
  <c r="X31" i="10"/>
  <c r="V31" i="4" s="1"/>
  <c r="X15" i="10"/>
  <c r="V15" i="4" s="1"/>
  <c r="X29" i="10"/>
  <c r="V29" i="4" s="1"/>
  <c r="X13" i="10"/>
  <c r="V13" i="4" s="1"/>
  <c r="X28" i="10"/>
  <c r="V28" i="4" s="1"/>
  <c r="X12" i="10"/>
  <c r="V12" i="4" s="1"/>
  <c r="X27" i="10"/>
  <c r="V27" i="4" s="1"/>
  <c r="X11" i="10"/>
  <c r="V11" i="4" s="1"/>
  <c r="X26" i="10"/>
  <c r="V26" i="4" s="1"/>
  <c r="X10" i="10"/>
  <c r="V10" i="4" s="1"/>
  <c r="X5" i="10"/>
  <c r="V5" i="4" s="1"/>
  <c r="X25" i="10"/>
  <c r="V25" i="4" s="1"/>
  <c r="X9" i="10"/>
  <c r="V9" i="4" s="1"/>
  <c r="X40" i="10"/>
  <c r="V40" i="4" s="1"/>
  <c r="X24" i="10"/>
  <c r="V24" i="4" s="1"/>
  <c r="X8" i="10"/>
  <c r="V8" i="4" s="1"/>
  <c r="CQ33" i="7"/>
  <c r="S33" i="4" s="1"/>
  <c r="CQ17" i="7"/>
  <c r="S17" i="4" s="1"/>
  <c r="CQ37" i="7"/>
  <c r="S37" i="4" s="1"/>
  <c r="CQ21" i="7"/>
  <c r="S21" i="4" s="1"/>
  <c r="CQ32" i="7"/>
  <c r="S32" i="4" s="1"/>
  <c r="CQ16" i="7"/>
  <c r="S16" i="4" s="1"/>
  <c r="CQ31" i="7"/>
  <c r="S31" i="4" s="1"/>
  <c r="CQ29" i="7"/>
  <c r="S29" i="4" s="1"/>
  <c r="CQ13" i="7"/>
  <c r="S13" i="4" s="1"/>
  <c r="CQ28" i="7"/>
  <c r="S28" i="4" s="1"/>
  <c r="CQ12" i="7"/>
  <c r="S12" i="4" s="1"/>
  <c r="CQ5" i="7"/>
  <c r="S5" i="4" s="1"/>
  <c r="CQ25" i="7"/>
  <c r="S25" i="4" s="1"/>
  <c r="CQ9" i="7"/>
  <c r="S9" i="4" s="1"/>
  <c r="CQ40" i="7"/>
  <c r="S40" i="4" s="1"/>
  <c r="CQ24" i="7"/>
  <c r="S24" i="4" s="1"/>
  <c r="CQ8" i="7"/>
  <c r="S8" i="4" s="1"/>
  <c r="CQ39" i="7"/>
  <c r="S39" i="4" s="1"/>
  <c r="CQ23" i="7"/>
  <c r="S23" i="4" s="1"/>
  <c r="CQ7" i="7"/>
  <c r="S7" i="4" s="1"/>
  <c r="CQ27" i="7"/>
  <c r="S27" i="4" s="1"/>
  <c r="CQ11" i="7"/>
  <c r="S11" i="4" s="1"/>
  <c r="CQ38" i="7"/>
  <c r="S38" i="4" s="1"/>
  <c r="CQ22" i="7"/>
  <c r="S22" i="4" s="1"/>
  <c r="CQ6" i="7"/>
  <c r="S6" i="4" s="1"/>
  <c r="CQ26" i="7"/>
  <c r="S26" i="4" s="1"/>
  <c r="CQ10" i="7"/>
  <c r="S10" i="4" s="1"/>
  <c r="BU16" i="7"/>
  <c r="R16" i="4" s="1"/>
  <c r="BU5" i="7"/>
  <c r="R5" i="4" s="1"/>
  <c r="BU25" i="7"/>
  <c r="R25" i="4" s="1"/>
  <c r="BU32" i="7"/>
  <c r="R32" i="4" s="1"/>
  <c r="BU34" i="7"/>
  <c r="R34" i="4" s="1"/>
  <c r="BU18" i="7"/>
  <c r="R18" i="4" s="1"/>
  <c r="BU40" i="7"/>
  <c r="R40" i="4" s="1"/>
  <c r="BU24" i="7"/>
  <c r="R24" i="4" s="1"/>
  <c r="BU8" i="7"/>
  <c r="R8" i="4" s="1"/>
  <c r="BU9" i="7"/>
  <c r="R9" i="4" s="1"/>
  <c r="BU39" i="7"/>
  <c r="R39" i="4" s="1"/>
  <c r="BU23" i="7"/>
  <c r="R23" i="4" s="1"/>
  <c r="BU7" i="7"/>
  <c r="R7" i="4" s="1"/>
  <c r="BU38" i="7"/>
  <c r="R38" i="4" s="1"/>
  <c r="BU22" i="7"/>
  <c r="R22" i="4" s="1"/>
  <c r="BU6" i="7"/>
  <c r="R6" i="4" s="1"/>
  <c r="BU37" i="7"/>
  <c r="R37" i="4" s="1"/>
  <c r="BU21" i="7"/>
  <c r="R21" i="4" s="1"/>
  <c r="BU36" i="7"/>
  <c r="R36" i="4" s="1"/>
  <c r="BU20" i="7"/>
  <c r="R20" i="4" s="1"/>
  <c r="BU19" i="7"/>
  <c r="R19" i="4" s="1"/>
  <c r="BU33" i="7"/>
  <c r="R33" i="4" s="1"/>
  <c r="BU17" i="7"/>
  <c r="R17" i="4" s="1"/>
  <c r="BU31" i="7"/>
  <c r="R31" i="4" s="1"/>
  <c r="BU15" i="7"/>
  <c r="R15" i="4" s="1"/>
  <c r="BU35" i="7"/>
  <c r="R35" i="4" s="1"/>
  <c r="BU30" i="7"/>
  <c r="R30" i="4" s="1"/>
  <c r="BU14" i="7"/>
  <c r="R14" i="4" s="1"/>
  <c r="BU29" i="7"/>
  <c r="R29" i="4" s="1"/>
  <c r="BU13" i="7"/>
  <c r="R13" i="4" s="1"/>
  <c r="BU28" i="7"/>
  <c r="R28" i="4" s="1"/>
  <c r="BU12" i="7"/>
  <c r="R12" i="4" s="1"/>
  <c r="BU27" i="7"/>
  <c r="R27" i="4" s="1"/>
  <c r="BU11" i="7"/>
  <c r="R11" i="4" s="1"/>
  <c r="BU26" i="7"/>
  <c r="R26" i="4" s="1"/>
  <c r="BU10" i="7"/>
  <c r="R10" i="4" s="1"/>
  <c r="AK19" i="7"/>
  <c r="Q19" i="4" s="1"/>
  <c r="AK12" i="7"/>
  <c r="Q12" i="4" s="1"/>
  <c r="AK34" i="7"/>
  <c r="Q34" i="4" s="1"/>
  <c r="AK18" i="7"/>
  <c r="Q18" i="4" s="1"/>
  <c r="AK8" i="7"/>
  <c r="Q8" i="4" s="1"/>
  <c r="AK24" i="7"/>
  <c r="Q24" i="4" s="1"/>
  <c r="AK40" i="7"/>
  <c r="Q40" i="4" s="1"/>
  <c r="AK37" i="7"/>
  <c r="Q37" i="4" s="1"/>
  <c r="AK21" i="7"/>
  <c r="Q21" i="4" s="1"/>
  <c r="AK35" i="7"/>
  <c r="Q35" i="4" s="1"/>
  <c r="AK5" i="7"/>
  <c r="Q5" i="4" s="1"/>
  <c r="AK25" i="7"/>
  <c r="Q25" i="4" s="1"/>
  <c r="AK9" i="7"/>
  <c r="Q9" i="4" s="1"/>
  <c r="AK39" i="7"/>
  <c r="Q39" i="4" s="1"/>
  <c r="AK23" i="7"/>
  <c r="Q23" i="4" s="1"/>
  <c r="AK7" i="7"/>
  <c r="Q7" i="4" s="1"/>
  <c r="AK38" i="7"/>
  <c r="Q38" i="4" s="1"/>
  <c r="AK22" i="7"/>
  <c r="Q22" i="4" s="1"/>
  <c r="AK6" i="7"/>
  <c r="Q6" i="4" s="1"/>
  <c r="AK36" i="7"/>
  <c r="Q36" i="4" s="1"/>
  <c r="AK20" i="7"/>
  <c r="Q20" i="4" s="1"/>
  <c r="AK33" i="7"/>
  <c r="Q33" i="4" s="1"/>
  <c r="AK17" i="7"/>
  <c r="Q17" i="4" s="1"/>
  <c r="AK32" i="7"/>
  <c r="Q32" i="4" s="1"/>
  <c r="AK16" i="7"/>
  <c r="Q16" i="4" s="1"/>
  <c r="AK31" i="7"/>
  <c r="Q31" i="4" s="1"/>
  <c r="AK15" i="7"/>
  <c r="Q15" i="4" s="1"/>
  <c r="AK30" i="7"/>
  <c r="Q30" i="4" s="1"/>
  <c r="AK14" i="7"/>
  <c r="Q14" i="4" s="1"/>
  <c r="AK29" i="7"/>
  <c r="Q29" i="4" s="1"/>
  <c r="AK13" i="7"/>
  <c r="Q13" i="4" s="1"/>
  <c r="AK28" i="7"/>
  <c r="Q28" i="4" s="1"/>
  <c r="AK27" i="7"/>
  <c r="Q27" i="4" s="1"/>
  <c r="AK11" i="7"/>
  <c r="Q11" i="4" s="1"/>
  <c r="AK26" i="7"/>
  <c r="Q26" i="4" s="1"/>
  <c r="AK10" i="7"/>
  <c r="Q10" i="4" s="1"/>
  <c r="CJ21" i="9"/>
  <c r="P21" i="4" s="1"/>
  <c r="CJ17" i="9"/>
  <c r="P17" i="4" s="1"/>
  <c r="CJ16" i="9"/>
  <c r="P16" i="4" s="1"/>
  <c r="CJ20" i="9"/>
  <c r="P20" i="4" s="1"/>
  <c r="CJ31" i="9"/>
  <c r="P31" i="4" s="1"/>
  <c r="CJ15" i="9"/>
  <c r="P15" i="4" s="1"/>
  <c r="CJ35" i="9"/>
  <c r="P35" i="4" s="1"/>
  <c r="CJ19" i="9"/>
  <c r="P19" i="4" s="1"/>
  <c r="CJ33" i="9"/>
  <c r="P33" i="4" s="1"/>
  <c r="CJ32" i="9"/>
  <c r="P32" i="4" s="1"/>
  <c r="CJ36" i="9"/>
  <c r="P36" i="4" s="1"/>
  <c r="CJ14" i="9"/>
  <c r="P14" i="4" s="1"/>
  <c r="CJ34" i="9"/>
  <c r="P34" i="4" s="1"/>
  <c r="CJ18" i="9"/>
  <c r="P18" i="4" s="1"/>
  <c r="CJ29" i="9"/>
  <c r="P29" i="4" s="1"/>
  <c r="CJ13" i="9"/>
  <c r="P13" i="4" s="1"/>
  <c r="CJ37" i="9"/>
  <c r="P37" i="4" s="1"/>
  <c r="CJ30" i="9"/>
  <c r="P30" i="4" s="1"/>
  <c r="CJ28" i="9"/>
  <c r="P28" i="4" s="1"/>
  <c r="CJ12" i="9"/>
  <c r="P12" i="4" s="1"/>
  <c r="CJ11" i="9"/>
  <c r="P11" i="4" s="1"/>
  <c r="CJ26" i="9"/>
  <c r="P26" i="4" s="1"/>
  <c r="CJ10" i="9"/>
  <c r="P10" i="4" s="1"/>
  <c r="CJ5" i="9"/>
  <c r="P5" i="4" s="1"/>
  <c r="CJ25" i="9"/>
  <c r="P25" i="4" s="1"/>
  <c r="CJ9" i="9"/>
  <c r="P9" i="4" s="1"/>
  <c r="CJ40" i="9"/>
  <c r="P40" i="4" s="1"/>
  <c r="CJ24" i="9"/>
  <c r="P24" i="4" s="1"/>
  <c r="CJ8" i="9"/>
  <c r="P8" i="4" s="1"/>
  <c r="CJ39" i="9"/>
  <c r="P39" i="4" s="1"/>
  <c r="CJ23" i="9"/>
  <c r="P23" i="4" s="1"/>
  <c r="CJ7" i="9"/>
  <c r="P7" i="4" s="1"/>
  <c r="CJ27" i="9"/>
  <c r="P27" i="4" s="1"/>
  <c r="CJ38" i="9"/>
  <c r="P38" i="4" s="1"/>
  <c r="CJ22" i="9"/>
  <c r="P22" i="4" s="1"/>
  <c r="CJ6" i="9"/>
  <c r="P6" i="4" s="1"/>
  <c r="BQ8" i="9"/>
  <c r="O8" i="4" s="1"/>
  <c r="BQ18" i="9"/>
  <c r="O18" i="4" s="1"/>
  <c r="BQ34" i="9"/>
  <c r="O34" i="4" s="1"/>
  <c r="BQ24" i="9"/>
  <c r="O24" i="4" s="1"/>
  <c r="BQ11" i="9"/>
  <c r="O11" i="4" s="1"/>
  <c r="BQ37" i="9"/>
  <c r="O37" i="4" s="1"/>
  <c r="BQ21" i="9"/>
  <c r="O21" i="4" s="1"/>
  <c r="BQ5" i="9"/>
  <c r="O5" i="4" s="1"/>
  <c r="BQ33" i="9"/>
  <c r="O33" i="4" s="1"/>
  <c r="BQ17" i="9"/>
  <c r="O17" i="4" s="1"/>
  <c r="BQ36" i="9"/>
  <c r="O36" i="4" s="1"/>
  <c r="BQ20" i="9"/>
  <c r="O20" i="4" s="1"/>
  <c r="BQ32" i="9"/>
  <c r="O32" i="4" s="1"/>
  <c r="BQ16" i="9"/>
  <c r="O16" i="4" s="1"/>
  <c r="BQ35" i="9"/>
  <c r="O35" i="4" s="1"/>
  <c r="BQ19" i="9"/>
  <c r="O19" i="4" s="1"/>
  <c r="BQ27" i="9"/>
  <c r="O27" i="4" s="1"/>
  <c r="BQ31" i="9"/>
  <c r="O31" i="4" s="1"/>
  <c r="BQ15" i="9"/>
  <c r="O15" i="4" s="1"/>
  <c r="BQ30" i="9"/>
  <c r="O30" i="4" s="1"/>
  <c r="BQ14" i="9"/>
  <c r="O14" i="4" s="1"/>
  <c r="BQ29" i="9"/>
  <c r="O29" i="4" s="1"/>
  <c r="BQ13" i="9"/>
  <c r="O13" i="4" s="1"/>
  <c r="BQ28" i="9"/>
  <c r="O28" i="4" s="1"/>
  <c r="BQ12" i="9"/>
  <c r="O12" i="4" s="1"/>
  <c r="BQ40" i="9"/>
  <c r="O40" i="4" s="1"/>
  <c r="BQ39" i="9"/>
  <c r="O39" i="4" s="1"/>
  <c r="BQ23" i="9"/>
  <c r="O23" i="4" s="1"/>
  <c r="BQ7" i="9"/>
  <c r="O7" i="4" s="1"/>
  <c r="BQ26" i="9"/>
  <c r="O26" i="4" s="1"/>
  <c r="BQ10" i="9"/>
  <c r="O10" i="4" s="1"/>
  <c r="BQ38" i="9"/>
  <c r="O38" i="4" s="1"/>
  <c r="BQ22" i="9"/>
  <c r="O22" i="4" s="1"/>
  <c r="BQ6" i="9"/>
  <c r="O6" i="4" s="1"/>
  <c r="BQ25" i="9"/>
  <c r="O25" i="4" s="1"/>
  <c r="BQ9" i="9"/>
  <c r="O9" i="4" s="1"/>
  <c r="AI33" i="9"/>
  <c r="N33" i="4" s="1"/>
  <c r="AI32" i="9"/>
  <c r="N32" i="4" s="1"/>
  <c r="AI11" i="9"/>
  <c r="N11" i="4" s="1"/>
  <c r="AI15" i="9"/>
  <c r="N15" i="4" s="1"/>
  <c r="AI30" i="9"/>
  <c r="N30" i="4" s="1"/>
  <c r="AI31" i="9"/>
  <c r="N31" i="4" s="1"/>
  <c r="AI29" i="9"/>
  <c r="N29" i="4" s="1"/>
  <c r="AI13" i="9"/>
  <c r="N13" i="4" s="1"/>
  <c r="AI27" i="9"/>
  <c r="N27" i="4" s="1"/>
  <c r="AI35" i="9"/>
  <c r="N35" i="4" s="1"/>
  <c r="AI19" i="9"/>
  <c r="N19" i="4" s="1"/>
  <c r="AI34" i="9"/>
  <c r="N34" i="4" s="1"/>
  <c r="AI18" i="9"/>
  <c r="N18" i="4" s="1"/>
  <c r="AI17" i="9"/>
  <c r="N17" i="4" s="1"/>
  <c r="AI16" i="9"/>
  <c r="N16" i="4" s="1"/>
  <c r="AI14" i="9"/>
  <c r="N14" i="4" s="1"/>
  <c r="AI26" i="9"/>
  <c r="N26" i="4" s="1"/>
  <c r="AI10" i="9"/>
  <c r="N10" i="4" s="1"/>
  <c r="AI28" i="9"/>
  <c r="N28" i="4" s="1"/>
  <c r="AI5" i="9"/>
  <c r="N5" i="4" s="1"/>
  <c r="AI25" i="9"/>
  <c r="N25" i="4" s="1"/>
  <c r="AI9" i="9"/>
  <c r="N9" i="4" s="1"/>
  <c r="AI12" i="9"/>
  <c r="N12" i="4" s="1"/>
  <c r="AI40" i="9"/>
  <c r="N40" i="4" s="1"/>
  <c r="AI24" i="9"/>
  <c r="N24" i="4" s="1"/>
  <c r="AI8" i="9"/>
  <c r="N8" i="4" s="1"/>
  <c r="AI39" i="9"/>
  <c r="N39" i="4" s="1"/>
  <c r="AI7" i="9"/>
  <c r="N7" i="4" s="1"/>
  <c r="AI38" i="9"/>
  <c r="N38" i="4" s="1"/>
  <c r="AI22" i="9"/>
  <c r="N22" i="4" s="1"/>
  <c r="AI6" i="9"/>
  <c r="N6" i="4" s="1"/>
  <c r="AI37" i="9"/>
  <c r="N37" i="4" s="1"/>
  <c r="AI21" i="9"/>
  <c r="N21" i="4" s="1"/>
  <c r="AI23" i="9"/>
  <c r="N23" i="4" s="1"/>
  <c r="AI36" i="9"/>
  <c r="N36" i="4" s="1"/>
  <c r="AI20" i="9"/>
  <c r="N20" i="4" s="1"/>
  <c r="CE40" i="8"/>
  <c r="M40" i="4" s="1"/>
  <c r="CE24" i="8"/>
  <c r="M24" i="4" s="1"/>
  <c r="CE8" i="8"/>
  <c r="M8" i="4" s="1"/>
  <c r="CE39" i="8"/>
  <c r="M39" i="4" s="1"/>
  <c r="CE23" i="8"/>
  <c r="M23" i="4" s="1"/>
  <c r="CE7" i="8"/>
  <c r="M7" i="4" s="1"/>
  <c r="CE35" i="8"/>
  <c r="M35" i="4" s="1"/>
  <c r="CE19" i="8"/>
  <c r="M19" i="4" s="1"/>
  <c r="CE38" i="8"/>
  <c r="M38" i="4" s="1"/>
  <c r="CE22" i="8"/>
  <c r="M22" i="4" s="1"/>
  <c r="CE6" i="8"/>
  <c r="M6" i="4" s="1"/>
  <c r="CE31" i="8"/>
  <c r="M31" i="4" s="1"/>
  <c r="CE15" i="8"/>
  <c r="M15" i="4" s="1"/>
  <c r="CE5" i="8"/>
  <c r="M5" i="4" s="1"/>
  <c r="CE25" i="8"/>
  <c r="M25" i="4" s="1"/>
  <c r="CE9" i="8"/>
  <c r="M9" i="4" s="1"/>
  <c r="CE30" i="8"/>
  <c r="M30" i="4" s="1"/>
  <c r="CE14" i="8"/>
  <c r="M14" i="4" s="1"/>
  <c r="CE33" i="8"/>
  <c r="M33" i="4" s="1"/>
  <c r="CE17" i="8"/>
  <c r="M17" i="4" s="1"/>
  <c r="CE29" i="8"/>
  <c r="M29" i="4" s="1"/>
  <c r="CE13" i="8"/>
  <c r="M13" i="4" s="1"/>
  <c r="CE32" i="8"/>
  <c r="M32" i="4" s="1"/>
  <c r="CE16" i="8"/>
  <c r="M16" i="4" s="1"/>
  <c r="BQ33" i="8"/>
  <c r="L33" i="4" s="1"/>
  <c r="BQ34" i="8"/>
  <c r="L34" i="4" s="1"/>
  <c r="BQ37" i="8"/>
  <c r="L37" i="4" s="1"/>
  <c r="BQ18" i="8"/>
  <c r="L18" i="4" s="1"/>
  <c r="BQ21" i="8"/>
  <c r="L21" i="4" s="1"/>
  <c r="BQ40" i="8"/>
  <c r="L40" i="4" s="1"/>
  <c r="BQ24" i="8"/>
  <c r="L24" i="4" s="1"/>
  <c r="BQ8" i="8"/>
  <c r="L8" i="4" s="1"/>
  <c r="BQ27" i="8"/>
  <c r="L27" i="4" s="1"/>
  <c r="BQ11" i="8"/>
  <c r="L11" i="4" s="1"/>
  <c r="BQ30" i="8"/>
  <c r="L30" i="4" s="1"/>
  <c r="BQ14" i="8"/>
  <c r="L14" i="4" s="1"/>
  <c r="BQ17" i="8"/>
  <c r="L17" i="4" s="1"/>
  <c r="BQ39" i="8"/>
  <c r="L39" i="4" s="1"/>
  <c r="BQ23" i="8"/>
  <c r="L23" i="4" s="1"/>
  <c r="BQ7" i="8"/>
  <c r="L7" i="4" s="1"/>
  <c r="BQ26" i="8"/>
  <c r="L26" i="4" s="1"/>
  <c r="BQ10" i="8"/>
  <c r="L10" i="4" s="1"/>
  <c r="BQ29" i="8"/>
  <c r="L29" i="4" s="1"/>
  <c r="BQ13" i="8"/>
  <c r="L13" i="4" s="1"/>
  <c r="BQ32" i="8"/>
  <c r="L32" i="4" s="1"/>
  <c r="BQ16" i="8"/>
  <c r="L16" i="4" s="1"/>
  <c r="BQ38" i="8"/>
  <c r="L38" i="4" s="1"/>
  <c r="BQ22" i="8"/>
  <c r="L22" i="4" s="1"/>
  <c r="BQ6" i="8"/>
  <c r="L6" i="4" s="1"/>
  <c r="BQ25" i="8"/>
  <c r="L25" i="4" s="1"/>
  <c r="BQ9" i="8"/>
  <c r="L9" i="4" s="1"/>
  <c r="BQ28" i="8"/>
  <c r="L28" i="4" s="1"/>
  <c r="BQ12" i="8"/>
  <c r="L12" i="4" s="1"/>
  <c r="BQ31" i="8"/>
  <c r="L31" i="4" s="1"/>
  <c r="BQ15" i="8"/>
  <c r="L15" i="4" s="1"/>
  <c r="BQ36" i="8"/>
  <c r="L36" i="4" s="1"/>
  <c r="BQ20" i="8"/>
  <c r="L20" i="4" s="1"/>
  <c r="BQ35" i="8"/>
  <c r="L35" i="4" s="1"/>
  <c r="BQ19" i="8"/>
  <c r="L19" i="4" s="1"/>
  <c r="BQ5" i="8"/>
  <c r="L5" i="4" s="1"/>
  <c r="AI37" i="8"/>
  <c r="K37" i="4" s="1"/>
  <c r="AI36" i="8"/>
  <c r="K36" i="4" s="1"/>
  <c r="AI20" i="8"/>
  <c r="K20" i="4" s="1"/>
  <c r="AI35" i="8"/>
  <c r="K35" i="4" s="1"/>
  <c r="AI19" i="8"/>
  <c r="K19" i="4" s="1"/>
  <c r="AI34" i="8"/>
  <c r="K34" i="4" s="1"/>
  <c r="AI18" i="8"/>
  <c r="K18" i="4" s="1"/>
  <c r="AI21" i="8"/>
  <c r="K21" i="4" s="1"/>
  <c r="AI30" i="8"/>
  <c r="K30" i="4" s="1"/>
  <c r="AI29" i="8"/>
  <c r="K29" i="4" s="1"/>
  <c r="AI33" i="8"/>
  <c r="K33" i="4" s="1"/>
  <c r="AI16" i="8"/>
  <c r="K16" i="4" s="1"/>
  <c r="AI31" i="8"/>
  <c r="K31" i="4" s="1"/>
  <c r="AI14" i="8"/>
  <c r="K14" i="4" s="1"/>
  <c r="AI13" i="8"/>
  <c r="K13" i="4" s="1"/>
  <c r="AI28" i="8"/>
  <c r="K28" i="4" s="1"/>
  <c r="AI12" i="8"/>
  <c r="K12" i="4" s="1"/>
  <c r="AI15" i="8"/>
  <c r="K15" i="4" s="1"/>
  <c r="AI27" i="8"/>
  <c r="K27" i="4" s="1"/>
  <c r="AI11" i="8"/>
  <c r="K11" i="4" s="1"/>
  <c r="AI26" i="8"/>
  <c r="K26" i="4" s="1"/>
  <c r="AI10" i="8"/>
  <c r="K10" i="4" s="1"/>
  <c r="AI25" i="8"/>
  <c r="K25" i="4" s="1"/>
  <c r="AI40" i="8"/>
  <c r="K40" i="4" s="1"/>
  <c r="AI24" i="8"/>
  <c r="K24" i="4" s="1"/>
  <c r="AI8" i="8"/>
  <c r="K8" i="4" s="1"/>
  <c r="AI17" i="8"/>
  <c r="K17" i="4" s="1"/>
  <c r="AI32" i="8"/>
  <c r="K32" i="4" s="1"/>
  <c r="AI5" i="8"/>
  <c r="K5" i="4" s="1"/>
  <c r="AI7" i="8"/>
  <c r="K7" i="4" s="1"/>
  <c r="AI9" i="8"/>
  <c r="K9" i="4" s="1"/>
  <c r="AI39" i="8"/>
  <c r="K39" i="4" s="1"/>
  <c r="AI23" i="8"/>
  <c r="K23" i="4" s="1"/>
  <c r="AI38" i="8"/>
  <c r="K38" i="4" s="1"/>
  <c r="AI22" i="8"/>
  <c r="K22" i="4" s="1"/>
  <c r="AI6" i="8"/>
  <c r="K6" i="4" s="1"/>
  <c r="BS12" i="6"/>
  <c r="J12" i="4" s="1"/>
  <c r="BS39" i="6"/>
  <c r="J39" i="4" s="1"/>
  <c r="BS23" i="6"/>
  <c r="J23" i="4" s="1"/>
  <c r="BS7" i="6"/>
  <c r="J7" i="4" s="1"/>
  <c r="BE34" i="6"/>
  <c r="I34" i="4" s="1"/>
  <c r="BE18" i="6"/>
  <c r="I18" i="4" s="1"/>
  <c r="BE37" i="6"/>
  <c r="I37" i="4" s="1"/>
  <c r="BE21" i="6"/>
  <c r="I21" i="4" s="1"/>
  <c r="BE36" i="6"/>
  <c r="I36" i="4" s="1"/>
  <c r="BE20" i="6"/>
  <c r="I20" i="4" s="1"/>
  <c r="BS36" i="6"/>
  <c r="J36" i="4" s="1"/>
  <c r="BS20" i="6"/>
  <c r="J20" i="4" s="1"/>
  <c r="BE19" i="6"/>
  <c r="I19" i="4" s="1"/>
  <c r="BS33" i="6"/>
  <c r="J33" i="4" s="1"/>
  <c r="BS31" i="6"/>
  <c r="J31" i="4" s="1"/>
  <c r="BS35" i="6"/>
  <c r="J35" i="4" s="1"/>
  <c r="BS19" i="6"/>
  <c r="J19" i="4" s="1"/>
  <c r="BE35" i="6"/>
  <c r="I35" i="4" s="1"/>
  <c r="BS15" i="6"/>
  <c r="J15" i="4" s="1"/>
  <c r="BS32" i="6"/>
  <c r="J32" i="4" s="1"/>
  <c r="BS16" i="6"/>
  <c r="J16" i="4" s="1"/>
  <c r="BE5" i="6"/>
  <c r="I5" i="4" s="1"/>
  <c r="BE32" i="6"/>
  <c r="I32" i="4" s="1"/>
  <c r="BE29" i="6"/>
  <c r="I29" i="4" s="1"/>
  <c r="BE26" i="6"/>
  <c r="I26" i="4" s="1"/>
  <c r="BE10" i="6"/>
  <c r="I10" i="4" s="1"/>
  <c r="BE15" i="6"/>
  <c r="I15" i="4" s="1"/>
  <c r="BE14" i="6"/>
  <c r="I14" i="4" s="1"/>
  <c r="BE40" i="6"/>
  <c r="I40" i="4" s="1"/>
  <c r="BE24" i="6"/>
  <c r="I24" i="4" s="1"/>
  <c r="BE8" i="6"/>
  <c r="I8" i="4" s="1"/>
  <c r="BE17" i="6"/>
  <c r="I17" i="4" s="1"/>
  <c r="BE16" i="6"/>
  <c r="I16" i="4" s="1"/>
  <c r="BE30" i="6"/>
  <c r="I30" i="4" s="1"/>
  <c r="BE13" i="6"/>
  <c r="I13" i="4" s="1"/>
  <c r="BE27" i="6"/>
  <c r="I27" i="4" s="1"/>
  <c r="BE22" i="6"/>
  <c r="I22" i="4" s="1"/>
  <c r="BE12" i="6"/>
  <c r="I12" i="4" s="1"/>
  <c r="BE9" i="6"/>
  <c r="I9" i="4" s="1"/>
  <c r="BE33" i="6"/>
  <c r="I33" i="4" s="1"/>
  <c r="BE31" i="6"/>
  <c r="I31" i="4" s="1"/>
  <c r="BE11" i="6"/>
  <c r="I11" i="4" s="1"/>
  <c r="BE39" i="6"/>
  <c r="I39" i="4" s="1"/>
  <c r="BE23" i="6"/>
  <c r="I23" i="4" s="1"/>
  <c r="BE38" i="6"/>
  <c r="I38" i="4" s="1"/>
  <c r="BE25" i="6"/>
  <c r="I25" i="4" s="1"/>
  <c r="BE28" i="6"/>
  <c r="I28" i="4" s="1"/>
  <c r="BE7" i="6"/>
  <c r="I7" i="4" s="1"/>
  <c r="BE6" i="6"/>
  <c r="I6" i="4" s="1"/>
  <c r="AC9" i="6"/>
  <c r="H9" i="4" s="1"/>
  <c r="AC25" i="6"/>
  <c r="H25" i="4" s="1"/>
  <c r="AC17" i="6"/>
  <c r="H17" i="4" s="1"/>
  <c r="AC33" i="6"/>
  <c r="H33" i="4" s="1"/>
  <c r="AC5" i="6"/>
  <c r="H5" i="4" s="1"/>
  <c r="AC13" i="6"/>
  <c r="H13" i="4" s="1"/>
  <c r="AC40" i="6"/>
  <c r="H40" i="4" s="1"/>
  <c r="AC39" i="6"/>
  <c r="H39" i="4" s="1"/>
  <c r="AC26" i="6"/>
  <c r="H26" i="4" s="1"/>
  <c r="AC12" i="6"/>
  <c r="H12" i="4" s="1"/>
  <c r="AC8" i="6"/>
  <c r="H8" i="4" s="1"/>
  <c r="AC31" i="6"/>
  <c r="H31" i="4" s="1"/>
  <c r="AC6" i="6"/>
  <c r="H6" i="4" s="1"/>
  <c r="AC36" i="6"/>
  <c r="H36" i="4" s="1"/>
  <c r="AC20" i="6"/>
  <c r="H20" i="4" s="1"/>
  <c r="AC35" i="6"/>
  <c r="H35" i="4" s="1"/>
  <c r="AC19" i="6"/>
  <c r="H19" i="4" s="1"/>
  <c r="AC27" i="6"/>
  <c r="H27" i="4" s="1"/>
  <c r="AC11" i="6"/>
  <c r="H11" i="4" s="1"/>
  <c r="AC23" i="6"/>
  <c r="H23" i="4" s="1"/>
  <c r="AC38" i="6"/>
  <c r="H38" i="4" s="1"/>
  <c r="AC10" i="6"/>
  <c r="H10" i="4" s="1"/>
  <c r="AC37" i="6"/>
  <c r="H37" i="4" s="1"/>
  <c r="AC29" i="6"/>
  <c r="H29" i="4" s="1"/>
  <c r="AC28" i="6"/>
  <c r="H28" i="4" s="1"/>
  <c r="AC34" i="6"/>
  <c r="H34" i="4" s="1"/>
  <c r="AC18" i="6"/>
  <c r="H18" i="4" s="1"/>
  <c r="AC16" i="6"/>
  <c r="H16" i="4" s="1"/>
  <c r="AC32" i="6"/>
  <c r="H32" i="4" s="1"/>
  <c r="AC15" i="6"/>
  <c r="H15" i="4" s="1"/>
  <c r="AC22" i="6"/>
  <c r="H22" i="4" s="1"/>
  <c r="AC30" i="6"/>
  <c r="H30" i="4" s="1"/>
  <c r="AC21" i="6"/>
  <c r="H21" i="4" s="1"/>
  <c r="AC24" i="6"/>
  <c r="H24" i="4" s="1"/>
  <c r="AC7" i="6"/>
  <c r="H7" i="4" s="1"/>
  <c r="AC14" i="6"/>
  <c r="H14" i="4" s="1"/>
  <c r="BW34" i="11"/>
  <c r="G34" i="4" s="1"/>
  <c r="BW18" i="11"/>
  <c r="G18" i="4" s="1"/>
  <c r="BP34" i="11"/>
  <c r="F34" i="4" s="1"/>
  <c r="BP18" i="11"/>
  <c r="F18" i="4" s="1"/>
  <c r="BW28" i="11"/>
  <c r="G28" i="4" s="1"/>
  <c r="BW12" i="11"/>
  <c r="G12" i="4" s="1"/>
  <c r="BW31" i="11"/>
  <c r="G31" i="4" s="1"/>
  <c r="BW15" i="11"/>
  <c r="G15" i="4" s="1"/>
  <c r="BW39" i="11"/>
  <c r="G39" i="4" s="1"/>
  <c r="BW23" i="11"/>
  <c r="G23" i="4" s="1"/>
  <c r="BW7" i="11"/>
  <c r="G7" i="4" s="1"/>
  <c r="BW26" i="11"/>
  <c r="G26" i="4" s="1"/>
  <c r="BW10" i="11"/>
  <c r="G10" i="4" s="1"/>
  <c r="AO14" i="11"/>
  <c r="C14" i="4" s="1"/>
  <c r="BP5" i="11"/>
  <c r="F5" i="4" s="1"/>
  <c r="BP26" i="11"/>
  <c r="F26" i="4" s="1"/>
  <c r="BP10" i="11"/>
  <c r="F10" i="4" s="1"/>
  <c r="BW25" i="11"/>
  <c r="G25" i="4" s="1"/>
  <c r="BW9" i="11"/>
  <c r="G9" i="4" s="1"/>
  <c r="BP40" i="11"/>
  <c r="F40" i="4" s="1"/>
  <c r="BP24" i="11"/>
  <c r="F24" i="4" s="1"/>
  <c r="BP8" i="11"/>
  <c r="F8" i="4" s="1"/>
  <c r="BP39" i="11"/>
  <c r="F39" i="4" s="1"/>
  <c r="BP23" i="11"/>
  <c r="F23" i="4" s="1"/>
  <c r="BP7" i="11"/>
  <c r="F7" i="4" s="1"/>
  <c r="BP20" i="11"/>
  <c r="F20" i="4" s="1"/>
  <c r="BP35" i="11"/>
  <c r="F35" i="4" s="1"/>
  <c r="BP36" i="11"/>
  <c r="F36" i="4" s="1"/>
  <c r="BP19" i="11"/>
  <c r="F19" i="4" s="1"/>
  <c r="BP17" i="11"/>
  <c r="F17" i="4" s="1"/>
  <c r="BW5" i="11"/>
  <c r="G5" i="4" s="1"/>
  <c r="BP33" i="11"/>
  <c r="F33" i="4" s="1"/>
  <c r="AO20" i="11"/>
  <c r="C20" i="4" s="1"/>
  <c r="BP29" i="11"/>
  <c r="F29" i="4" s="1"/>
  <c r="BP32" i="11"/>
  <c r="F32" i="4" s="1"/>
  <c r="BI35" i="11"/>
  <c r="E35" i="4" s="1"/>
  <c r="BI19" i="11"/>
  <c r="E19" i="4" s="1"/>
  <c r="BP28" i="11"/>
  <c r="F28" i="4" s="1"/>
  <c r="BP12" i="11"/>
  <c r="F12" i="4" s="1"/>
  <c r="BP31" i="11"/>
  <c r="F31" i="4" s="1"/>
  <c r="BP15" i="11"/>
  <c r="F15" i="4" s="1"/>
  <c r="AO36" i="11"/>
  <c r="C36" i="4" s="1"/>
  <c r="BP13" i="11"/>
  <c r="F13" i="4" s="1"/>
  <c r="BP16" i="11"/>
  <c r="F16" i="4" s="1"/>
  <c r="BP27" i="11"/>
  <c r="F27" i="4" s="1"/>
  <c r="BP11" i="11"/>
  <c r="F11" i="4" s="1"/>
  <c r="BP30" i="11"/>
  <c r="F30" i="4" s="1"/>
  <c r="BP14" i="11"/>
  <c r="F14" i="4" s="1"/>
  <c r="AO13" i="11"/>
  <c r="C13" i="4" s="1"/>
  <c r="AO29" i="11"/>
  <c r="C29" i="4" s="1"/>
  <c r="BI29" i="11"/>
  <c r="E29" i="4" s="1"/>
  <c r="BI13" i="11"/>
  <c r="E13" i="4" s="1"/>
  <c r="BI12" i="11"/>
  <c r="E12" i="4" s="1"/>
  <c r="BI28" i="11"/>
  <c r="E28" i="4" s="1"/>
  <c r="AO35" i="11"/>
  <c r="C35" i="4" s="1"/>
  <c r="AO19" i="11"/>
  <c r="C19" i="4" s="1"/>
  <c r="AO34" i="11"/>
  <c r="C34" i="4" s="1"/>
  <c r="AO18" i="11"/>
  <c r="C18" i="4" s="1"/>
  <c r="AO37" i="11"/>
  <c r="C37" i="4" s="1"/>
  <c r="AO21" i="11"/>
  <c r="C21" i="4" s="1"/>
  <c r="AO12" i="11"/>
  <c r="C12" i="4" s="1"/>
  <c r="AO10" i="11"/>
  <c r="C10" i="4" s="1"/>
  <c r="AO24" i="11"/>
  <c r="C24" i="4" s="1"/>
  <c r="AO8" i="11"/>
  <c r="C8" i="4" s="1"/>
  <c r="AO27" i="11"/>
  <c r="C27" i="4" s="1"/>
  <c r="AO11" i="11"/>
  <c r="C11" i="4" s="1"/>
  <c r="AO31" i="11"/>
  <c r="C31" i="4" s="1"/>
  <c r="AO15" i="11"/>
  <c r="C15" i="4" s="1"/>
  <c r="AO33" i="11"/>
  <c r="C33" i="4" s="1"/>
  <c r="AO9" i="11"/>
  <c r="C9" i="4" s="1"/>
  <c r="AO16" i="11"/>
  <c r="C16" i="4" s="1"/>
  <c r="AO40" i="11"/>
  <c r="C40" i="4" s="1"/>
  <c r="BI26" i="11"/>
  <c r="E26" i="4" s="1"/>
  <c r="BI10" i="11"/>
  <c r="E10" i="4" s="1"/>
  <c r="AO39" i="11"/>
  <c r="C39" i="4" s="1"/>
  <c r="AO23" i="11"/>
  <c r="C23" i="4" s="1"/>
  <c r="AO7" i="11"/>
  <c r="C7" i="4" s="1"/>
  <c r="AO30" i="11"/>
  <c r="C30" i="4" s="1"/>
  <c r="AO26" i="11"/>
  <c r="C26" i="4" s="1"/>
  <c r="AO28" i="11"/>
  <c r="C28" i="4" s="1"/>
  <c r="BI9" i="11"/>
  <c r="E9" i="4" s="1"/>
  <c r="AO38" i="11"/>
  <c r="C38" i="4" s="1"/>
  <c r="AO22" i="11"/>
  <c r="C22" i="4" s="1"/>
  <c r="AO6" i="11"/>
  <c r="C6" i="4" s="1"/>
  <c r="AO5" i="11"/>
  <c r="C5" i="4" s="1"/>
  <c r="AO25" i="11"/>
  <c r="C25" i="4" s="1"/>
  <c r="BI5" i="11"/>
  <c r="E5" i="4" s="1"/>
  <c r="AO17" i="11"/>
  <c r="C17" i="4" s="1"/>
  <c r="AO32" i="11"/>
  <c r="C32" i="4" s="1"/>
  <c r="BI25" i="11"/>
  <c r="E25" i="4" s="1"/>
  <c r="BI36" i="11"/>
  <c r="E36" i="4" s="1"/>
  <c r="BI20" i="11"/>
  <c r="E20" i="4" s="1"/>
  <c r="BI38" i="11"/>
  <c r="E38" i="4" s="1"/>
  <c r="BI22" i="11"/>
  <c r="E22" i="4" s="1"/>
  <c r="BI6" i="11"/>
  <c r="E6" i="4" s="1"/>
  <c r="BI21" i="11"/>
  <c r="E21" i="4" s="1"/>
  <c r="BI37" i="11"/>
  <c r="E37" i="4" s="1"/>
  <c r="U34" i="11"/>
  <c r="B34" i="4" s="1"/>
  <c r="U18" i="11"/>
  <c r="B18" i="4" s="1"/>
  <c r="BI30" i="11"/>
  <c r="E30" i="4" s="1"/>
  <c r="BI14" i="11"/>
  <c r="E14" i="4" s="1"/>
  <c r="BI33" i="11"/>
  <c r="E33" i="4" s="1"/>
  <c r="BI18" i="11"/>
  <c r="E18" i="4" s="1"/>
  <c r="BI32" i="11"/>
  <c r="E32" i="4" s="1"/>
  <c r="BI16" i="11"/>
  <c r="E16" i="4" s="1"/>
  <c r="BI34" i="11"/>
  <c r="E34" i="4" s="1"/>
  <c r="BI15" i="11"/>
  <c r="E15" i="4" s="1"/>
  <c r="BI24" i="11"/>
  <c r="E24" i="4" s="1"/>
  <c r="BI23" i="11"/>
  <c r="E23" i="4" s="1"/>
  <c r="BI17" i="11"/>
  <c r="E17" i="4" s="1"/>
  <c r="BI31" i="11"/>
  <c r="E31" i="4" s="1"/>
  <c r="BI40" i="11"/>
  <c r="E40" i="4" s="1"/>
  <c r="BI8" i="11"/>
  <c r="E8" i="4" s="1"/>
  <c r="BI39" i="11"/>
  <c r="E39" i="4" s="1"/>
  <c r="BI7" i="11"/>
  <c r="E7" i="4" s="1"/>
  <c r="U37" i="11"/>
  <c r="B37" i="4" s="1"/>
  <c r="U21" i="11"/>
  <c r="B21" i="4" s="1"/>
  <c r="U36" i="11"/>
  <c r="B36" i="4" s="1"/>
  <c r="U20" i="11"/>
  <c r="B20" i="4" s="1"/>
  <c r="U35" i="11"/>
  <c r="B35" i="4" s="1"/>
  <c r="U19" i="11"/>
  <c r="B19" i="4" s="1"/>
  <c r="U25" i="11"/>
  <c r="B25" i="4" s="1"/>
  <c r="U9" i="11"/>
  <c r="B9" i="4" s="1"/>
  <c r="U29" i="11"/>
  <c r="B29" i="4" s="1"/>
  <c r="U13" i="11"/>
  <c r="B13" i="4" s="1"/>
  <c r="U33" i="11"/>
  <c r="B33" i="4" s="1"/>
  <c r="U17" i="11"/>
  <c r="B17" i="4" s="1"/>
  <c r="U5" i="11"/>
  <c r="B5" i="4" s="1"/>
  <c r="U40" i="11"/>
  <c r="B40" i="4" s="1"/>
  <c r="U24" i="11"/>
  <c r="B24" i="4" s="1"/>
  <c r="U8" i="11"/>
  <c r="B8" i="4" s="1"/>
  <c r="U28" i="11"/>
  <c r="B28" i="4" s="1"/>
  <c r="U12" i="11"/>
  <c r="B12" i="4" s="1"/>
  <c r="U32" i="11"/>
  <c r="B32" i="4" s="1"/>
  <c r="U16" i="11"/>
  <c r="B16" i="4" s="1"/>
  <c r="U39" i="11"/>
  <c r="B39" i="4" s="1"/>
  <c r="U23" i="11"/>
  <c r="B23" i="4" s="1"/>
  <c r="U7" i="11"/>
  <c r="B7" i="4" s="1"/>
  <c r="U27" i="11"/>
  <c r="B27" i="4" s="1"/>
  <c r="U11" i="11"/>
  <c r="B11" i="4" s="1"/>
  <c r="U31" i="11"/>
  <c r="B31" i="4" s="1"/>
  <c r="U15" i="11"/>
  <c r="B15" i="4" s="1"/>
  <c r="U38" i="11"/>
  <c r="B38" i="4" s="1"/>
  <c r="U22" i="11"/>
  <c r="B22" i="4" s="1"/>
  <c r="U6" i="11"/>
  <c r="B6" i="4" s="1"/>
  <c r="U26" i="11"/>
  <c r="B26" i="4" s="1"/>
  <c r="U10" i="11"/>
  <c r="B10" i="4" s="1"/>
  <c r="U30" i="11"/>
  <c r="B30" i="4" s="1"/>
  <c r="U14" i="11"/>
  <c r="B14" i="4" s="1"/>
</calcChain>
</file>

<file path=xl/sharedStrings.xml><?xml version="1.0" encoding="utf-8"?>
<sst xmlns="http://schemas.openxmlformats.org/spreadsheetml/2006/main" count="698" uniqueCount="160">
  <si>
    <t>Классы</t>
  </si>
  <si>
    <t>Задание</t>
  </si>
  <si>
    <t>МСУ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</si>
  <si>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</si>
  <si>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</si>
  <si>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</si>
  <si>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</si>
  <si>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</si>
  <si>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</si>
  <si>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</si>
  <si>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</si>
  <si>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</si>
  <si>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</si>
  <si>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</si>
  <si>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</si>
  <si>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</si>
  <si>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</si>
  <si>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</si>
  <si>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</si>
  <si>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</si>
  <si>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</si>
  <si>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</si>
  <si>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</si>
  <si>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</si>
  <si>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</si>
  <si>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</si>
  <si>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</si>
  <si>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</si>
  <si>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</si>
  <si>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</si>
  <si>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</si>
  <si>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</si>
  <si>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</si>
  <si>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</si>
  <si>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</si>
  <si>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</si>
  <si>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Уровень заданий</t>
  </si>
  <si>
    <t>Базовый</t>
  </si>
  <si>
    <t>Повышенный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</si>
  <si>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</si>
  <si>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</si>
  <si>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</si>
  <si>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</si>
  <si>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</si>
  <si>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</si>
  <si>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</si>
  <si>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</si>
  <si>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</si>
  <si>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</si>
  <si>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</si>
  <si>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Михайловский муниципальный округ</t>
  </si>
  <si>
    <t>Красноармейский муниципальный округ</t>
  </si>
  <si>
    <t>РФ</t>
  </si>
  <si>
    <t>Задания</t>
  </si>
  <si>
    <t>В таблице представлены данные по достижению планируемых результатов участниками всероссийской проверочной работы (далее – ВПР) за 2023-2025 гг. по следующим показателям ожидаемой решаемости :</t>
  </si>
  <si>
    <t>9</t>
  </si>
  <si>
    <t>средн. 1</t>
  </si>
  <si>
    <t>средн. 2</t>
  </si>
  <si>
    <t>3.1</t>
  </si>
  <si>
    <t>3.2</t>
  </si>
  <si>
    <t>средн. 3</t>
  </si>
  <si>
    <t>4.2</t>
  </si>
  <si>
    <t>4.1</t>
  </si>
  <si>
    <t>средн. 4</t>
  </si>
  <si>
    <t>6.1</t>
  </si>
  <si>
    <t>6.2</t>
  </si>
  <si>
    <t>7.1</t>
  </si>
  <si>
    <t>7.2</t>
  </si>
  <si>
    <t>средн. 7</t>
  </si>
  <si>
    <t>Среднее</t>
  </si>
  <si>
    <t>средн. 6</t>
  </si>
  <si>
    <t>8</t>
  </si>
  <si>
    <t>8 класс</t>
  </si>
  <si>
    <t>Зеленым цветом выделены задания, результаты которых выше коридора ожидаемой решаемости</t>
  </si>
  <si>
    <t>5 класс</t>
  </si>
  <si>
    <t>6 класс</t>
  </si>
  <si>
    <t>7 класс</t>
  </si>
  <si>
    <t>5 классы</t>
  </si>
  <si>
    <t>5</t>
  </si>
  <si>
    <t>средн. 10</t>
  </si>
  <si>
    <t>3</t>
  </si>
  <si>
    <t>11</t>
  </si>
  <si>
    <t>5.1</t>
  </si>
  <si>
    <t>5.2</t>
  </si>
  <si>
    <t>6</t>
  </si>
  <si>
    <t>7</t>
  </si>
  <si>
    <t>10</t>
  </si>
  <si>
    <t>12.1</t>
  </si>
  <si>
    <t>12.2</t>
  </si>
  <si>
    <t>15.1</t>
  </si>
  <si>
    <t>15.2</t>
  </si>
  <si>
    <t>средн. 5</t>
  </si>
  <si>
    <t>средн. 12</t>
  </si>
  <si>
    <t>средн. 15</t>
  </si>
  <si>
    <t>6 классы</t>
  </si>
  <si>
    <t>7 классы</t>
  </si>
  <si>
    <t>2</t>
  </si>
  <si>
    <t>4</t>
  </si>
  <si>
    <t>14</t>
  </si>
  <si>
    <t>8 классы</t>
  </si>
  <si>
    <t>средн. 9</t>
  </si>
  <si>
    <t>средн. 13</t>
  </si>
  <si>
    <t>13.2</t>
  </si>
  <si>
    <t>13.1</t>
  </si>
  <si>
    <t>4 классы</t>
  </si>
  <si>
    <t>4 класс</t>
  </si>
  <si>
    <t>10 класс</t>
  </si>
  <si>
    <t>1-11, 14, 15</t>
  </si>
  <si>
    <t>12, 13</t>
  </si>
  <si>
    <t>1К1</t>
  </si>
  <si>
    <t>1К2</t>
  </si>
  <si>
    <t xml:space="preserve">9.1. Умение распознавать грамматические признаки слов, с учетом совокупности выявленных признаков относить слова к определенной группе основных частей речи: распознавать имена существительные в предложении </t>
  </si>
  <si>
    <t>9.2. Распознавать грамматические признаки имени существительного</t>
  </si>
  <si>
    <t xml:space="preserve">10.1. Умение распознавать грамматические признаки слов, с учетом совокупности выявленных признаков относить слова к определенной группе основных частей речи: распознавать имена прилагательные в предложении </t>
  </si>
  <si>
    <t>10.2. Распознавать грамматические признаки имени прилагательного</t>
  </si>
  <si>
    <t>1-8, 11, 12</t>
  </si>
  <si>
    <t>9, 10</t>
  </si>
  <si>
    <t>1-12</t>
  </si>
  <si>
    <t>1K1</t>
  </si>
  <si>
    <t>1K2</t>
  </si>
  <si>
    <t>1K3</t>
  </si>
  <si>
    <t>2K1</t>
  </si>
  <si>
    <t>2K2</t>
  </si>
  <si>
    <t>2K3</t>
  </si>
  <si>
    <t>2K4</t>
  </si>
  <si>
    <t>1-5</t>
  </si>
  <si>
    <t>1К3</t>
  </si>
  <si>
    <t>2К1</t>
  </si>
  <si>
    <t>2К2</t>
  </si>
  <si>
    <t>2К3</t>
  </si>
  <si>
    <t>8.1</t>
  </si>
  <si>
    <t>8.2</t>
  </si>
  <si>
    <t>14.1</t>
  </si>
  <si>
    <t>14.2</t>
  </si>
  <si>
    <t>средн. 8</t>
  </si>
  <si>
    <t>средн. 14</t>
  </si>
  <si>
    <t>1-14</t>
  </si>
  <si>
    <t>1-7</t>
  </si>
  <si>
    <t>11.1</t>
  </si>
  <si>
    <t>11.2</t>
  </si>
  <si>
    <t>12</t>
  </si>
  <si>
    <t>средн. 11</t>
  </si>
  <si>
    <t>1-17</t>
  </si>
  <si>
    <t>1-10</t>
  </si>
  <si>
    <t>13</t>
  </si>
  <si>
    <t>16.1</t>
  </si>
  <si>
    <t>16.2</t>
  </si>
  <si>
    <t>средн. 16</t>
  </si>
  <si>
    <t>17</t>
  </si>
  <si>
    <t>2.1</t>
  </si>
  <si>
    <t>2.2</t>
  </si>
  <si>
    <t>нет</t>
  </si>
  <si>
    <t>6К1</t>
  </si>
  <si>
    <t>6К2</t>
  </si>
  <si>
    <t>7К1</t>
  </si>
  <si>
    <t>7К2</t>
  </si>
  <si>
    <t>10К1</t>
  </si>
  <si>
    <t>10К2</t>
  </si>
  <si>
    <t>10К3</t>
  </si>
  <si>
    <t>10К4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</si>
</sst>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73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6" xfId="0" applyFont="1" applyBorder="1"/>
    <xf numFmtId="0" fontId="6" fillId="3" borderId="1" xfId="0" applyFont="1" applyFill="1" applyBorder="1"/>
    <xf numFmtId="0" fontId="0" fillId="0" borderId="1" xfId="0" applyBorder="1"/>
    <xf numFmtId="0" fontId="0" fillId="0" borderId="15" xfId="0" applyBorder="1"/>
    <xf numFmtId="0" fontId="0" fillId="0" borderId="9" xfId="0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49" fontId="6" fillId="2" borderId="42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6" fillId="2" borderId="42" xfId="0" applyNumberFormat="1" applyFont="1" applyFill="1" applyBorder="1" applyAlignment="1">
      <alignment horizontal="left" vertical="center"/>
    </xf>
    <xf numFmtId="2" fontId="0" fillId="0" borderId="14" xfId="0" applyNumberFormat="1" applyBorder="1" applyAlignment="1">
      <alignment horizontal="center" vertical="center"/>
    </xf>
    <xf numFmtId="2" fontId="6" fillId="3" borderId="45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6" fillId="3" borderId="3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2" fontId="6" fillId="3" borderId="9" xfId="0" applyNumberFormat="1" applyFont="1" applyFill="1" applyBorder="1" applyAlignment="1">
      <alignment horizontal="center"/>
    </xf>
    <xf numFmtId="2" fontId="6" fillId="0" borderId="38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3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5" xfId="0" applyBorder="1" applyAlignment="1">
      <alignment horizontal="center"/>
    </xf>
    <xf numFmtId="49" fontId="6" fillId="4" borderId="42" xfId="0" applyNumberFormat="1" applyFont="1" applyFill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left" vertical="center"/>
    </xf>
    <xf numFmtId="49" fontId="3" fillId="2" borderId="33" xfId="0" applyNumberFormat="1" applyFont="1" applyFill="1" applyBorder="1" applyAlignment="1">
      <alignment horizontal="center" vertical="center"/>
    </xf>
    <xf numFmtId="49" fontId="3" fillId="2" borderId="41" xfId="0" applyNumberFormat="1" applyFont="1" applyFill="1" applyBorder="1" applyAlignment="1">
      <alignment horizontal="left" vertical="center"/>
    </xf>
    <xf numFmtId="49" fontId="3" fillId="2" borderId="41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49" fontId="3" fillId="4" borderId="46" xfId="0" applyNumberFormat="1" applyFont="1" applyFill="1" applyBorder="1" applyAlignment="1">
      <alignment horizontal="center" vertical="center"/>
    </xf>
    <xf numFmtId="49" fontId="6" fillId="4" borderId="49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6" fillId="0" borderId="50" xfId="0" applyNumberFormat="1" applyFont="1" applyBorder="1" applyAlignment="1">
      <alignment horizontal="center" vertical="center"/>
    </xf>
    <xf numFmtId="49" fontId="0" fillId="4" borderId="46" xfId="0" applyNumberFormat="1" applyFill="1" applyBorder="1" applyAlignment="1">
      <alignment horizontal="center" vertical="center"/>
    </xf>
    <xf numFmtId="49" fontId="0" fillId="4" borderId="14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49" fontId="2" fillId="4" borderId="41" xfId="0" applyNumberFormat="1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49" fontId="2" fillId="2" borderId="41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49" fontId="6" fillId="2" borderId="51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49" fontId="1" fillId="2" borderId="33" xfId="0" applyNumberFormat="1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49" fontId="1" fillId="2" borderId="41" xfId="0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2" fontId="0" fillId="5" borderId="45" xfId="0" applyNumberFormat="1" applyFill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2" fontId="0" fillId="5" borderId="18" xfId="0" applyNumberFormat="1" applyFill="1" applyBorder="1" applyAlignment="1">
      <alignment horizontal="center" vertical="center"/>
    </xf>
    <xf numFmtId="2" fontId="0" fillId="5" borderId="14" xfId="0" applyNumberFormat="1" applyFill="1" applyBorder="1" applyAlignment="1">
      <alignment horizontal="center" vertical="center"/>
    </xf>
    <xf numFmtId="2" fontId="6" fillId="5" borderId="38" xfId="0" applyNumberFormat="1" applyFont="1" applyFill="1" applyBorder="1" applyAlignment="1">
      <alignment horizontal="center" vertical="center"/>
    </xf>
    <xf numFmtId="2" fontId="6" fillId="5" borderId="39" xfId="0" applyNumberFormat="1" applyFont="1" applyFill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6" fillId="0" borderId="27" xfId="0" applyFont="1" applyBorder="1"/>
    <xf numFmtId="0" fontId="6" fillId="3" borderId="52" xfId="0" applyFont="1" applyFill="1" applyBorder="1"/>
    <xf numFmtId="0" fontId="0" fillId="0" borderId="52" xfId="0" applyBorder="1"/>
    <xf numFmtId="0" fontId="0" fillId="0" borderId="19" xfId="0" applyBorder="1"/>
    <xf numFmtId="2" fontId="0" fillId="0" borderId="54" xfId="0" applyNumberFormat="1" applyBorder="1" applyAlignment="1">
      <alignment horizontal="center" vertical="center"/>
    </xf>
    <xf numFmtId="2" fontId="0" fillId="0" borderId="55" xfId="0" applyNumberForma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49" fontId="0" fillId="2" borderId="53" xfId="0" applyNumberFormat="1" applyFill="1" applyBorder="1" applyAlignment="1">
      <alignment horizontal="center" vertical="center"/>
    </xf>
    <xf numFmtId="49" fontId="0" fillId="2" borderId="53" xfId="0" applyNumberFormat="1" applyFill="1" applyBorder="1" applyAlignment="1">
      <alignment horizontal="center" vertical="center" wrapText="1"/>
    </xf>
    <xf numFmtId="2" fontId="0" fillId="0" borderId="59" xfId="0" applyNumberFormat="1" applyBorder="1" applyAlignment="1">
      <alignment horizontal="center" vertical="center"/>
    </xf>
    <xf numFmtId="2" fontId="0" fillId="0" borderId="60" xfId="0" applyNumberFormat="1" applyBorder="1" applyAlignment="1">
      <alignment horizontal="center" vertical="center"/>
    </xf>
    <xf numFmtId="2" fontId="0" fillId="5" borderId="60" xfId="0" applyNumberForma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2" fontId="0" fillId="5" borderId="54" xfId="0" applyNumberForma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49" fontId="3" fillId="2" borderId="61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6" fillId="3" borderId="47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49" fontId="6" fillId="2" borderId="31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>
      <alignment horizontal="center" vertical="center"/>
    </xf>
    <xf numFmtId="49" fontId="2" fillId="2" borderId="61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4" xfId="0" applyBorder="1" applyAlignment="1">
      <alignment horizontal="center"/>
    </xf>
    <xf numFmtId="2" fontId="6" fillId="0" borderId="65" xfId="0" applyNumberFormat="1" applyFont="1" applyBorder="1" applyAlignment="1">
      <alignment horizontal="center" vertical="center"/>
    </xf>
    <xf numFmtId="2" fontId="6" fillId="0" borderId="63" xfId="0" applyNumberFormat="1" applyFont="1" applyBorder="1" applyAlignment="1">
      <alignment horizontal="center" vertical="center"/>
    </xf>
    <xf numFmtId="2" fontId="6" fillId="0" borderId="66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49" fontId="1" fillId="2" borderId="61" xfId="0" applyNumberFormat="1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>
      <alignment horizontal="left" vertical="center"/>
    </xf>
    <xf numFmtId="0" fontId="6" fillId="0" borderId="30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0" borderId="67" xfId="0" applyFont="1" applyBorder="1"/>
    <xf numFmtId="2" fontId="6" fillId="5" borderId="68" xfId="0" applyNumberFormat="1" applyFont="1" applyFill="1" applyBorder="1" applyAlignment="1">
      <alignment horizontal="center" vertical="center"/>
    </xf>
    <xf numFmtId="2" fontId="6" fillId="5" borderId="6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0" fillId="2" borderId="57" xfId="0" applyNumberFormat="1" applyFill="1" applyBorder="1" applyAlignment="1">
      <alignment horizontal="center" vertical="center"/>
    </xf>
    <xf numFmtId="49" fontId="0" fillId="2" borderId="58" xfId="0" applyNumberForma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49" fontId="1" fillId="2" borderId="32" xfId="0" applyNumberFormat="1" applyFont="1" applyFill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B1F3DCC1-92B9-4252-AA33-6FD4DCEFA827}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9AA1-B34A-4318-99DC-082BCA330F48}">
  <dimension ref="C2:K14"/>
  <sheetViews>
    <sheetView tabSelected="1" workbookViewId="0"/>
  </sheetViews>
  <sheetFormatPr defaultRowHeight="15" x14ac:dyDescent="0.25"/>
  <cols>
    <col min="3" max="3" width="32.7109375" customWidth="1"/>
    <col min="4" max="4" width="67" customWidth="1"/>
  </cols>
  <sheetData>
    <row r="2" spans="3:11" ht="18.75" x14ac:dyDescent="0.25">
      <c r="C2" s="134" t="s">
        <v>39</v>
      </c>
      <c r="D2" s="134"/>
      <c r="E2" s="134"/>
      <c r="F2" s="134"/>
      <c r="G2" s="134"/>
      <c r="H2" s="134"/>
      <c r="I2" s="134"/>
      <c r="J2" s="134"/>
      <c r="K2" s="134"/>
    </row>
    <row r="3" spans="3:11" ht="18.75" x14ac:dyDescent="0.25">
      <c r="C3" s="4"/>
      <c r="D3" s="5"/>
    </row>
    <row r="4" spans="3:11" ht="45.75" customHeight="1" x14ac:dyDescent="0.25">
      <c r="C4" s="135" t="s">
        <v>54</v>
      </c>
      <c r="D4" s="135"/>
      <c r="E4" s="135"/>
      <c r="F4" s="135"/>
      <c r="G4" s="135"/>
      <c r="H4" s="135"/>
      <c r="I4" s="135"/>
      <c r="J4" s="135"/>
      <c r="K4" s="135"/>
    </row>
    <row r="5" spans="3:11" ht="15.75" thickBot="1" x14ac:dyDescent="0.3">
      <c r="C5" s="4"/>
      <c r="D5" s="4"/>
    </row>
    <row r="6" spans="3:11" ht="18.75" x14ac:dyDescent="0.25">
      <c r="C6" s="136" t="s">
        <v>40</v>
      </c>
      <c r="D6" s="6" t="s">
        <v>41</v>
      </c>
    </row>
    <row r="7" spans="3:11" ht="15.75" thickBot="1" x14ac:dyDescent="0.3">
      <c r="C7" s="137"/>
      <c r="D7" s="7" t="s">
        <v>42</v>
      </c>
    </row>
    <row r="8" spans="3:11" ht="19.5" thickBot="1" x14ac:dyDescent="0.3">
      <c r="C8" s="8" t="s">
        <v>43</v>
      </c>
      <c r="D8" s="9" t="s">
        <v>44</v>
      </c>
    </row>
    <row r="9" spans="3:11" ht="19.5" thickBot="1" x14ac:dyDescent="0.3">
      <c r="C9" s="8" t="s">
        <v>45</v>
      </c>
      <c r="D9" s="9" t="s">
        <v>46</v>
      </c>
    </row>
    <row r="10" spans="3:11" ht="19.5" thickBot="1" x14ac:dyDescent="0.3">
      <c r="C10" s="8" t="s">
        <v>47</v>
      </c>
      <c r="D10" s="9" t="s">
        <v>48</v>
      </c>
    </row>
    <row r="11" spans="3:11" x14ac:dyDescent="0.25">
      <c r="C11" s="4"/>
      <c r="D11" s="4"/>
    </row>
    <row r="12" spans="3:11" x14ac:dyDescent="0.25">
      <c r="C12" s="4"/>
      <c r="D12" s="4"/>
    </row>
    <row r="13" spans="3:11" ht="18.75" x14ac:dyDescent="0.25">
      <c r="C13" s="135" t="s">
        <v>49</v>
      </c>
      <c r="D13" s="135"/>
      <c r="E13" s="135"/>
      <c r="F13" s="135"/>
      <c r="G13" s="135"/>
      <c r="H13" s="135"/>
      <c r="I13" s="135"/>
      <c r="J13" s="135"/>
      <c r="K13" s="135"/>
    </row>
    <row r="14" spans="3:11" ht="18.75" x14ac:dyDescent="0.25">
      <c r="C14" s="135" t="s">
        <v>73</v>
      </c>
      <c r="D14" s="135"/>
      <c r="E14" s="135"/>
      <c r="F14" s="135"/>
      <c r="G14" s="135"/>
      <c r="H14" s="135"/>
      <c r="I14" s="135"/>
      <c r="J14" s="135"/>
      <c r="K14" s="135"/>
    </row>
  </sheetData>
  <mergeCells count="5">
    <mergeCell ref="C2:K2"/>
    <mergeCell ref="C4:K4"/>
    <mergeCell ref="C6:C7"/>
    <mergeCell ref="C13:K13"/>
    <mergeCell ref="C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B618-865A-48B1-BD2E-B13061EF1B3D}">
  <dimension ref="A1:V40"/>
  <sheetViews>
    <sheetView workbookViewId="0"/>
  </sheetViews>
  <sheetFormatPr defaultRowHeight="15" x14ac:dyDescent="0.25"/>
  <cols>
    <col min="1" max="1" width="40" bestFit="1" customWidth="1"/>
    <col min="2" max="3" width="8.85546875" customWidth="1"/>
    <col min="4" max="4" width="9.7109375" bestFit="1" customWidth="1"/>
    <col min="5" max="10" width="8.85546875" customWidth="1"/>
    <col min="13" max="14" width="9.140625" customWidth="1"/>
    <col min="16" max="16" width="9" customWidth="1"/>
  </cols>
  <sheetData>
    <row r="1" spans="1:22" ht="15.75" thickBot="1" x14ac:dyDescent="0.3">
      <c r="A1" s="13" t="s">
        <v>0</v>
      </c>
      <c r="B1" s="146" t="s">
        <v>105</v>
      </c>
      <c r="C1" s="147"/>
      <c r="D1" s="147"/>
      <c r="E1" s="147"/>
      <c r="F1" s="147"/>
      <c r="G1" s="148"/>
      <c r="H1" s="146" t="s">
        <v>74</v>
      </c>
      <c r="I1" s="147"/>
      <c r="J1" s="148"/>
      <c r="K1" s="146" t="s">
        <v>75</v>
      </c>
      <c r="L1" s="147"/>
      <c r="M1" s="148"/>
      <c r="N1" s="143" t="s">
        <v>76</v>
      </c>
      <c r="O1" s="144"/>
      <c r="P1" s="145"/>
      <c r="Q1" s="143" t="s">
        <v>72</v>
      </c>
      <c r="R1" s="144"/>
      <c r="S1" s="145"/>
      <c r="T1" s="143" t="s">
        <v>106</v>
      </c>
      <c r="U1" s="144"/>
      <c r="V1" s="145"/>
    </row>
    <row r="2" spans="1:22" x14ac:dyDescent="0.25">
      <c r="A2" s="12" t="s">
        <v>36</v>
      </c>
      <c r="B2" s="138" t="s">
        <v>37</v>
      </c>
      <c r="C2" s="139"/>
      <c r="D2" s="140"/>
      <c r="E2" s="149" t="s">
        <v>38</v>
      </c>
      <c r="F2" s="139"/>
      <c r="G2" s="140"/>
      <c r="H2" s="138" t="s">
        <v>37</v>
      </c>
      <c r="I2" s="139"/>
      <c r="J2" s="140"/>
      <c r="K2" s="138" t="s">
        <v>37</v>
      </c>
      <c r="L2" s="139"/>
      <c r="M2" s="140"/>
      <c r="N2" s="138" t="s">
        <v>37</v>
      </c>
      <c r="O2" s="139"/>
      <c r="P2" s="140"/>
      <c r="Q2" s="138" t="s">
        <v>37</v>
      </c>
      <c r="R2" s="139"/>
      <c r="S2" s="140"/>
      <c r="T2" s="138" t="s">
        <v>37</v>
      </c>
      <c r="U2" s="139"/>
      <c r="V2" s="140"/>
    </row>
    <row r="3" spans="1:22" s="3" customFormat="1" ht="15.75" thickBot="1" x14ac:dyDescent="0.3">
      <c r="A3" s="2" t="s">
        <v>1</v>
      </c>
      <c r="B3" s="141" t="s">
        <v>107</v>
      </c>
      <c r="C3" s="142"/>
      <c r="D3" s="101" t="s">
        <v>115</v>
      </c>
      <c r="E3" s="141" t="s">
        <v>108</v>
      </c>
      <c r="F3" s="142"/>
      <c r="G3" s="101" t="s">
        <v>116</v>
      </c>
      <c r="H3" s="141" t="s">
        <v>117</v>
      </c>
      <c r="I3" s="142"/>
      <c r="J3" s="101" t="s">
        <v>125</v>
      </c>
      <c r="K3" s="141" t="s">
        <v>136</v>
      </c>
      <c r="L3" s="142"/>
      <c r="M3" s="102"/>
      <c r="N3" s="141" t="s">
        <v>136</v>
      </c>
      <c r="O3" s="142"/>
      <c r="P3" s="102" t="s">
        <v>137</v>
      </c>
      <c r="Q3" s="141" t="s">
        <v>142</v>
      </c>
      <c r="R3" s="142"/>
      <c r="S3" s="102" t="s">
        <v>143</v>
      </c>
      <c r="T3" s="141" t="s">
        <v>151</v>
      </c>
      <c r="U3" s="142"/>
      <c r="V3" s="102" t="s">
        <v>143</v>
      </c>
    </row>
    <row r="4" spans="1:22" ht="15.75" thickBot="1" x14ac:dyDescent="0.3">
      <c r="A4" s="100" t="s">
        <v>2</v>
      </c>
      <c r="B4" s="106">
        <v>2023</v>
      </c>
      <c r="C4" s="75">
        <v>2024</v>
      </c>
      <c r="D4" s="75">
        <v>2025</v>
      </c>
      <c r="E4" s="74">
        <v>2023</v>
      </c>
      <c r="F4" s="106">
        <v>2024</v>
      </c>
      <c r="G4" s="106">
        <v>2025</v>
      </c>
      <c r="H4" s="75">
        <v>2023</v>
      </c>
      <c r="I4" s="75">
        <v>2024</v>
      </c>
      <c r="J4" s="75">
        <v>2025</v>
      </c>
      <c r="K4" s="75">
        <v>2023</v>
      </c>
      <c r="L4" s="75">
        <v>2024</v>
      </c>
      <c r="M4" s="107">
        <v>2025</v>
      </c>
      <c r="N4" s="75">
        <v>2023</v>
      </c>
      <c r="O4" s="75">
        <v>2024</v>
      </c>
      <c r="P4" s="75">
        <v>2025</v>
      </c>
      <c r="Q4" s="75">
        <v>2023</v>
      </c>
      <c r="R4" s="75">
        <v>2024</v>
      </c>
      <c r="S4" s="75">
        <v>2025</v>
      </c>
      <c r="T4" s="75">
        <v>2023</v>
      </c>
      <c r="U4" s="75">
        <v>2024</v>
      </c>
      <c r="V4" s="75">
        <v>2025</v>
      </c>
    </row>
    <row r="5" spans="1:22" x14ac:dyDescent="0.25">
      <c r="A5" s="94" t="s">
        <v>52</v>
      </c>
      <c r="B5" s="103">
        <f>VLOOKUP($A5,'4 класс'!$A$5:$BW$40,21,0)</f>
        <v>68.230384615384622</v>
      </c>
      <c r="C5" s="104">
        <f>VLOOKUP($A5,'4 класс'!$A$5:$BW$40,41,0)</f>
        <v>68.506153846153836</v>
      </c>
      <c r="D5" s="87">
        <f>VLOOKUP($A5,'4 класс'!$A$5:$BW$40,54,0)</f>
        <v>69.842500000000001</v>
      </c>
      <c r="E5" s="98">
        <f>VLOOKUP($A5,'4 класс'!$A$5:$BW$40,61,0)</f>
        <v>66.517499999999998</v>
      </c>
      <c r="F5" s="104">
        <f>VLOOKUP($A5,'4 класс'!$A$5:$BW$40,68,0)</f>
        <v>66.680000000000007</v>
      </c>
      <c r="G5" s="99">
        <f>VLOOKUP($A5,'4 класс'!$A$5:$BW$40,75,0)</f>
        <v>69.625</v>
      </c>
      <c r="H5" s="98">
        <f>VLOOKUP($A5,'5 класс'!$A$5:$BS$40,29,0)</f>
        <v>60.395902777777785</v>
      </c>
      <c r="I5" s="104">
        <f>VLOOKUP($A5,'5 класс'!$A$5:$BS$40,57,0)</f>
        <v>61.501319444444441</v>
      </c>
      <c r="J5" s="87">
        <f>VLOOKUP($A5,'5 класс'!$A$5:$BS$40,71,0)</f>
        <v>65.469666666666669</v>
      </c>
      <c r="K5" s="98">
        <f>VLOOKUP($A5,'6 класс'!$A$5:$CE$40,35,0)</f>
        <v>62.545178571428565</v>
      </c>
      <c r="L5" s="104">
        <f>VLOOKUP($A5,'6 класс'!$A$5:$CE$40,69,0)</f>
        <v>63.047380952380948</v>
      </c>
      <c r="M5" s="99">
        <f>VLOOKUP($A5,'6 класс'!$A$5:$CE$40,83,0)</f>
        <v>68.175333333333327</v>
      </c>
      <c r="N5" s="98">
        <f>VLOOKUP($A5,'7 класс'!$A$5:$CJ$40,35,0)</f>
        <v>60.775892857142857</v>
      </c>
      <c r="O5" s="104">
        <f>VLOOKUP($A5,'7 класс'!$A$5:$CJ$40,69,0)</f>
        <v>61.582916666666669</v>
      </c>
      <c r="P5" s="87">
        <f>VLOOKUP($A5,'7 класс'!$A$5:$CJ$40,88,0)</f>
        <v>59.574047619047612</v>
      </c>
      <c r="Q5" s="98">
        <f>VLOOKUP($A5,'8 класс'!$A$5:$CQ$40,37,0)</f>
        <v>65.253627450980403</v>
      </c>
      <c r="R5" s="104">
        <f>VLOOKUP($A5,'8 класс'!$A$5:$CQ$40,73,0)</f>
        <v>65.970196078431371</v>
      </c>
      <c r="S5" s="87">
        <f>VLOOKUP($A5,'8 класс'!$A$5:$CQ$40,95,0)</f>
        <v>65.741000000000014</v>
      </c>
      <c r="T5" s="108"/>
      <c r="U5" s="105"/>
      <c r="V5" s="99">
        <f>VLOOKUP($A5,'10 класс'!$A$5:$X$40,24,0)</f>
        <v>70.206499999999991</v>
      </c>
    </row>
    <row r="6" spans="1:22" s="1" customFormat="1" x14ac:dyDescent="0.25">
      <c r="A6" s="95" t="s">
        <v>3</v>
      </c>
      <c r="B6" s="88">
        <f>VLOOKUP($A6,'4 класс'!$A$5:$BW$40,21,0)</f>
        <v>67.209230769230757</v>
      </c>
      <c r="C6" s="28">
        <f>VLOOKUP($A6,'4 класс'!$A$5:$BW$40,41,0)</f>
        <v>66.799230769230775</v>
      </c>
      <c r="D6" s="11">
        <f>VLOOKUP($A6,'4 класс'!$A$5:$BW$40,54,0)</f>
        <v>67.563000000000002</v>
      </c>
      <c r="E6" s="34">
        <f>VLOOKUP($A6,'4 класс'!$A$5:$BW$40,61,0)</f>
        <v>64.957499999999996</v>
      </c>
      <c r="F6" s="28">
        <f>VLOOKUP($A6,'4 класс'!$A$5:$BW$40,68,0)</f>
        <v>63.787500000000001</v>
      </c>
      <c r="G6" s="11">
        <f>VLOOKUP($A6,'4 класс'!$A$5:$BW$40,75,0)</f>
        <v>65.765000000000001</v>
      </c>
      <c r="H6" s="34">
        <f>VLOOKUP($A6,'5 класс'!$A$5:$BS$40,29,0)</f>
        <v>59.29881944444444</v>
      </c>
      <c r="I6" s="28">
        <f>VLOOKUP($A6,'5 класс'!$A$5:$BS$40,57,0)</f>
        <v>59.105277777777786</v>
      </c>
      <c r="J6" s="11">
        <f>VLOOKUP($A6,'5 класс'!$A$5:$BS$40,71,0)</f>
        <v>64.186000000000007</v>
      </c>
      <c r="K6" s="34">
        <f>VLOOKUP($A6,'6 класс'!$A$5:$CE$40,35,0)</f>
        <v>61.728452380952376</v>
      </c>
      <c r="L6" s="28">
        <f>VLOOKUP($A6,'6 класс'!$A$5:$CE$40,69,0)</f>
        <v>61.098452380952381</v>
      </c>
      <c r="M6" s="11">
        <f>VLOOKUP($A6,'6 класс'!$A$5:$CE$40,83,0)</f>
        <v>66.670666666666676</v>
      </c>
      <c r="N6" s="34">
        <f>VLOOKUP($A6,'7 класс'!$A$5:$CJ$40,35,0)</f>
        <v>60.088869047619042</v>
      </c>
      <c r="O6" s="28">
        <f>VLOOKUP($A6,'7 класс'!$A$5:$CJ$40,69,0)</f>
        <v>60.023392857142845</v>
      </c>
      <c r="P6" s="11">
        <f>VLOOKUP($A6,'7 класс'!$A$5:$CJ$40,88,0)</f>
        <v>57.423809523809531</v>
      </c>
      <c r="Q6" s="34">
        <f>VLOOKUP($A6,'8 класс'!$A$5:$CQ$40,37,0)</f>
        <v>64.308333333333323</v>
      </c>
      <c r="R6" s="28">
        <f>VLOOKUP($A6,'8 класс'!$A$5:$CQ$40,73,0)</f>
        <v>64.444215686274518</v>
      </c>
      <c r="S6" s="11">
        <f>VLOOKUP($A6,'8 класс'!$A$5:$CQ$40,95,0)</f>
        <v>64.821166666666656</v>
      </c>
      <c r="T6" s="34"/>
      <c r="U6" s="28"/>
      <c r="V6" s="11">
        <f>VLOOKUP($A6,'10 класс'!$A$5:$X$40,24,0)</f>
        <v>68.507499999999993</v>
      </c>
    </row>
    <row r="7" spans="1:22" x14ac:dyDescent="0.25">
      <c r="A7" s="96" t="s">
        <v>4</v>
      </c>
      <c r="B7" s="89">
        <f>VLOOKUP($A7,'4 класс'!$A$5:$BW$40,21,0)</f>
        <v>63.458461538461535</v>
      </c>
      <c r="C7" s="48">
        <f>VLOOKUP($A7,'4 класс'!$A$5:$BW$40,41,0)</f>
        <v>62.592307692307699</v>
      </c>
      <c r="D7" s="90">
        <f>VLOOKUP($A7,'4 класс'!$A$5:$BW$40,54,0)</f>
        <v>67.492000000000004</v>
      </c>
      <c r="E7" s="51">
        <f>VLOOKUP($A7,'4 класс'!$A$5:$BW$40,61,0)</f>
        <v>59.3125</v>
      </c>
      <c r="F7" s="48">
        <f>VLOOKUP($A7,'4 класс'!$A$5:$BW$40,68,0)</f>
        <v>65.422499999999999</v>
      </c>
      <c r="G7" s="90">
        <f>VLOOKUP($A7,'4 класс'!$A$5:$BW$40,75,0)</f>
        <v>71.135000000000005</v>
      </c>
      <c r="H7" s="51">
        <f>VLOOKUP($A7,'5 класс'!$A$5:$BS$40,29,0)</f>
        <v>62.608819444444443</v>
      </c>
      <c r="I7" s="48">
        <f>VLOOKUP($A7,'5 класс'!$A$5:$BS$40,57,0)</f>
        <v>66.856319444444438</v>
      </c>
      <c r="J7" s="90">
        <f>VLOOKUP($A7,'5 класс'!$A$5:$BS$40,71,0)</f>
        <v>62.642666666666663</v>
      </c>
      <c r="K7" s="51">
        <f>VLOOKUP($A7,'6 класс'!$A$5:$CE$40,35,0)</f>
        <v>64.334761904761891</v>
      </c>
      <c r="L7" s="48">
        <f>VLOOKUP($A7,'6 класс'!$A$5:$CE$40,69,0)</f>
        <v>61.976488095238082</v>
      </c>
      <c r="M7" s="90">
        <f>VLOOKUP($A7,'6 класс'!$A$5:$CE$40,83,0)</f>
        <v>65.149333333333331</v>
      </c>
      <c r="N7" s="51">
        <f>VLOOKUP($A7,'7 класс'!$A$5:$CJ$40,35,0)</f>
        <v>60.11940476190474</v>
      </c>
      <c r="O7" s="48">
        <f>VLOOKUP($A7,'7 класс'!$A$5:$CJ$40,69,0)</f>
        <v>63.264940476190475</v>
      </c>
      <c r="P7" s="90">
        <f>VLOOKUP($A7,'7 класс'!$A$5:$CJ$40,88,0)</f>
        <v>52.188095238095244</v>
      </c>
      <c r="Q7" s="51">
        <f>VLOOKUP($A7,'8 класс'!$A$5:$CQ$40,37,0)</f>
        <v>68.408725490196076</v>
      </c>
      <c r="R7" s="48">
        <f>VLOOKUP($A7,'8 класс'!$A$5:$CQ$40,73,0)</f>
        <v>64.299901960784297</v>
      </c>
      <c r="S7" s="90">
        <f>VLOOKUP($A7,'8 класс'!$A$5:$CQ$40,95,0)</f>
        <v>64.427166666666665</v>
      </c>
      <c r="T7" s="81"/>
      <c r="U7" s="82"/>
      <c r="V7" s="90">
        <f>VLOOKUP($A7,'10 класс'!$A$5:$X$40,24,0)</f>
        <v>53.22925</v>
      </c>
    </row>
    <row r="8" spans="1:22" x14ac:dyDescent="0.25">
      <c r="A8" s="96" t="s">
        <v>5</v>
      </c>
      <c r="B8" s="89">
        <f>VLOOKUP($A8,'4 класс'!$A$5:$BW$40,21,0)</f>
        <v>68.898076923076914</v>
      </c>
      <c r="C8" s="48">
        <f>VLOOKUP($A8,'4 класс'!$A$5:$BW$40,41,0)</f>
        <v>68.632307692307691</v>
      </c>
      <c r="D8" s="90">
        <f>VLOOKUP($A8,'4 класс'!$A$5:$BW$40,54,0)</f>
        <v>67.578000000000003</v>
      </c>
      <c r="E8" s="51">
        <f>VLOOKUP($A8,'4 класс'!$A$5:$BW$40,61,0)</f>
        <v>66.239999999999995</v>
      </c>
      <c r="F8" s="48">
        <f>VLOOKUP($A8,'4 класс'!$A$5:$BW$40,68,0)</f>
        <v>64.517500000000013</v>
      </c>
      <c r="G8" s="90">
        <f>VLOOKUP($A8,'4 класс'!$A$5:$BW$40,75,0)</f>
        <v>64.995000000000005</v>
      </c>
      <c r="H8" s="51">
        <f>VLOOKUP($A8,'5 класс'!$A$5:$BS$40,29,0)</f>
        <v>58.893055555555556</v>
      </c>
      <c r="I8" s="48">
        <f>VLOOKUP($A8,'5 класс'!$A$5:$BS$40,57,0)</f>
        <v>57.792638888888888</v>
      </c>
      <c r="J8" s="90">
        <f>VLOOKUP($A8,'5 класс'!$A$5:$BS$40,71,0)</f>
        <v>63.936666666666667</v>
      </c>
      <c r="K8" s="51">
        <f>VLOOKUP($A8,'6 класс'!$A$5:$CE$40,35,0)</f>
        <v>61.185595238095239</v>
      </c>
      <c r="L8" s="48">
        <f>VLOOKUP($A8,'6 класс'!$A$5:$CE$40,69,0)</f>
        <v>60.618273809523807</v>
      </c>
      <c r="M8" s="90">
        <f>VLOOKUP($A8,'6 класс'!$A$5:$CE$40,83,0)</f>
        <v>65.463999999999999</v>
      </c>
      <c r="N8" s="51">
        <f>VLOOKUP($A8,'7 класс'!$A$5:$CJ$40,35,0)</f>
        <v>60.86785714285714</v>
      </c>
      <c r="O8" s="48">
        <f>VLOOKUP($A8,'7 класс'!$A$5:$CJ$40,69,0)</f>
        <v>58.991190476190468</v>
      </c>
      <c r="P8" s="90">
        <f>VLOOKUP($A8,'7 класс'!$A$5:$CJ$40,88,0)</f>
        <v>56.729285714285716</v>
      </c>
      <c r="Q8" s="51">
        <f>VLOOKUP($A8,'8 класс'!$A$5:$CQ$40,37,0)</f>
        <v>64.056176470588227</v>
      </c>
      <c r="R8" s="48">
        <f>VLOOKUP($A8,'8 класс'!$A$5:$CQ$40,73,0)</f>
        <v>63.965588235294113</v>
      </c>
      <c r="S8" s="90">
        <f>VLOOKUP($A8,'8 класс'!$A$5:$CQ$40,95,0)</f>
        <v>62.603333333333332</v>
      </c>
      <c r="T8" s="81"/>
      <c r="U8" s="82"/>
      <c r="V8" s="90">
        <f>VLOOKUP($A8,'10 класс'!$A$5:$X$40,24,0)</f>
        <v>67.109749999999991</v>
      </c>
    </row>
    <row r="9" spans="1:22" x14ac:dyDescent="0.25">
      <c r="A9" s="96" t="s">
        <v>6</v>
      </c>
      <c r="B9" s="89">
        <f>VLOOKUP($A9,'4 класс'!$A$5:$BW$40,21,0)</f>
        <v>65.507307692307691</v>
      </c>
      <c r="C9" s="48">
        <f>VLOOKUP($A9,'4 класс'!$A$5:$BW$40,41,0)</f>
        <v>65.197307692307689</v>
      </c>
      <c r="D9" s="90">
        <f>VLOOKUP($A9,'4 класс'!$A$5:$BW$40,54,0)</f>
        <v>67.876000000000005</v>
      </c>
      <c r="E9" s="51">
        <f>VLOOKUP($A9,'4 класс'!$A$5:$BW$40,61,0)</f>
        <v>64.275000000000006</v>
      </c>
      <c r="F9" s="48">
        <f>VLOOKUP($A9,'4 класс'!$A$5:$BW$40,68,0)</f>
        <v>62.559999999999995</v>
      </c>
      <c r="G9" s="90">
        <f>VLOOKUP($A9,'4 класс'!$A$5:$BW$40,75,0)</f>
        <v>65.739999999999995</v>
      </c>
      <c r="H9" s="51">
        <f>VLOOKUP($A9,'5 класс'!$A$5:$BS$40,29,0)</f>
        <v>60.281736111111094</v>
      </c>
      <c r="I9" s="48">
        <f>VLOOKUP($A9,'5 класс'!$A$5:$BS$40,57,0)</f>
        <v>61.210416666666674</v>
      </c>
      <c r="J9" s="90">
        <f>VLOOKUP($A9,'5 класс'!$A$5:$BS$40,71,0)</f>
        <v>64.450333333333333</v>
      </c>
      <c r="K9" s="51">
        <f>VLOOKUP($A9,'6 класс'!$A$5:$CE$40,35,0)</f>
        <v>63.381607142857149</v>
      </c>
      <c r="L9" s="48">
        <f>VLOOKUP($A9,'6 класс'!$A$5:$CE$40,69,0)</f>
        <v>63.435892857142861</v>
      </c>
      <c r="M9" s="90">
        <f>VLOOKUP($A9,'6 класс'!$A$5:$CE$40,83,0)</f>
        <v>68.010999999999996</v>
      </c>
      <c r="N9" s="51">
        <f>VLOOKUP($A9,'7 класс'!$A$5:$CJ$40,35,0)</f>
        <v>60.827916666666667</v>
      </c>
      <c r="O9" s="48">
        <f>VLOOKUP($A9,'7 класс'!$A$5:$CJ$40,69,0)</f>
        <v>61.863750000000003</v>
      </c>
      <c r="P9" s="90">
        <f>VLOOKUP($A9,'7 класс'!$A$5:$CJ$40,88,0)</f>
        <v>57.346190476190479</v>
      </c>
      <c r="Q9" s="51">
        <f>VLOOKUP($A9,'8 класс'!$A$5:$CQ$40,37,0)</f>
        <v>64.706568627450977</v>
      </c>
      <c r="R9" s="48">
        <f>VLOOKUP($A9,'8 класс'!$A$5:$CQ$40,73,0)</f>
        <v>65.968627450980392</v>
      </c>
      <c r="S9" s="90">
        <f>VLOOKUP($A9,'8 класс'!$A$5:$CQ$40,95,0)</f>
        <v>66.639833333333328</v>
      </c>
      <c r="T9" s="81"/>
      <c r="U9" s="82"/>
      <c r="V9" s="90">
        <f>VLOOKUP($A9,'10 класс'!$A$5:$X$40,24,0)</f>
        <v>69.392750000000007</v>
      </c>
    </row>
    <row r="10" spans="1:22" x14ac:dyDescent="0.25">
      <c r="A10" s="96" t="s">
        <v>7</v>
      </c>
      <c r="B10" s="89">
        <f>VLOOKUP($A10,'4 класс'!$A$5:$BW$40,21,0)</f>
        <v>66.674615384615379</v>
      </c>
      <c r="C10" s="48">
        <f>VLOOKUP($A10,'4 класс'!$A$5:$BW$40,41,0)</f>
        <v>66.468076923076922</v>
      </c>
      <c r="D10" s="90">
        <f>VLOOKUP($A10,'4 класс'!$A$5:$BW$40,54,0)</f>
        <v>67.742999999999995</v>
      </c>
      <c r="E10" s="51">
        <f>VLOOKUP($A10,'4 класс'!$A$5:$BW$40,61,0)</f>
        <v>59.32</v>
      </c>
      <c r="F10" s="48">
        <f>VLOOKUP($A10,'4 класс'!$A$5:$BW$40,68,0)</f>
        <v>62.4</v>
      </c>
      <c r="G10" s="90">
        <f>VLOOKUP($A10,'4 класс'!$A$5:$BW$40,75,0)</f>
        <v>61.875</v>
      </c>
      <c r="H10" s="51">
        <f>VLOOKUP($A10,'5 класс'!$A$5:$BS$40,29,0)</f>
        <v>63.152222222222228</v>
      </c>
      <c r="I10" s="48">
        <f>VLOOKUP($A10,'5 класс'!$A$5:$BS$40,57,0)</f>
        <v>55.705000000000005</v>
      </c>
      <c r="J10" s="90">
        <f>VLOOKUP($A10,'5 класс'!$A$5:$BS$40,71,0)</f>
        <v>67.09966666666665</v>
      </c>
      <c r="K10" s="51">
        <f>VLOOKUP($A10,'6 класс'!$A$5:$CE$40,35,0)</f>
        <v>62.65428571428572</v>
      </c>
      <c r="L10" s="48">
        <f>VLOOKUP($A10,'6 класс'!$A$5:$CE$40,69,0)</f>
        <v>66.612678571428575</v>
      </c>
      <c r="M10" s="90">
        <f>VLOOKUP($A10,'6 класс'!$A$5:$CE$40,83,0)</f>
        <v>66.411333333333332</v>
      </c>
      <c r="N10" s="51">
        <f>VLOOKUP($A10,'7 класс'!$A$5:$CJ$40,35,0)</f>
        <v>57.621369047619048</v>
      </c>
      <c r="O10" s="48">
        <f>VLOOKUP($A10,'7 класс'!$A$5:$CJ$40,69,0)</f>
        <v>64.211428571428556</v>
      </c>
      <c r="P10" s="90">
        <f>VLOOKUP($A10,'7 класс'!$A$5:$CJ$40,88,0)</f>
        <v>57.899999999999991</v>
      </c>
      <c r="Q10" s="51">
        <f>VLOOKUP($A10,'8 класс'!$A$5:$CQ$40,37,0)</f>
        <v>64.084411764705877</v>
      </c>
      <c r="R10" s="48">
        <f>VLOOKUP($A10,'8 класс'!$A$5:$CQ$40,73,0)</f>
        <v>68.153529411764708</v>
      </c>
      <c r="S10" s="90">
        <f>VLOOKUP($A10,'8 класс'!$A$5:$CQ$40,95,0)</f>
        <v>65.624499999999998</v>
      </c>
      <c r="T10" s="109"/>
      <c r="U10" s="82"/>
      <c r="V10" s="90">
        <f>VLOOKUP($A10,'10 класс'!$A$5:$X$40,24,0)</f>
        <v>70.933000000000007</v>
      </c>
    </row>
    <row r="11" spans="1:22" x14ac:dyDescent="0.25">
      <c r="A11" s="96" t="s">
        <v>8</v>
      </c>
      <c r="B11" s="89">
        <f>VLOOKUP($A11,'4 класс'!$A$5:$BW$40,21,0)</f>
        <v>63.626153846153848</v>
      </c>
      <c r="C11" s="48">
        <f>VLOOKUP($A11,'4 класс'!$A$5:$BW$40,41,0)</f>
        <v>63.358461538461547</v>
      </c>
      <c r="D11" s="90">
        <f>VLOOKUP($A11,'4 класс'!$A$5:$BW$40,54,0)</f>
        <v>67.346499999999992</v>
      </c>
      <c r="E11" s="51">
        <f>VLOOKUP($A11,'4 класс'!$A$5:$BW$40,61,0)</f>
        <v>56.884999999999998</v>
      </c>
      <c r="F11" s="48">
        <f>VLOOKUP($A11,'4 класс'!$A$5:$BW$40,68,0)</f>
        <v>63.267499999999998</v>
      </c>
      <c r="G11" s="90">
        <f>VLOOKUP($A11,'4 класс'!$A$5:$BW$40,75,0)</f>
        <v>71.987500000000011</v>
      </c>
      <c r="H11" s="51">
        <f>VLOOKUP($A11,'5 класс'!$A$5:$BS$40,29,0)</f>
        <v>61.699999999999996</v>
      </c>
      <c r="I11" s="48">
        <f>VLOOKUP($A11,'5 класс'!$A$5:$BS$40,57,0)</f>
        <v>63.019375000000004</v>
      </c>
      <c r="J11" s="90">
        <f>VLOOKUP($A11,'5 класс'!$A$5:$BS$40,71,0)</f>
        <v>65.779333333333341</v>
      </c>
      <c r="K11" s="51">
        <f>VLOOKUP($A11,'6 класс'!$A$5:$CE$40,35,0)</f>
        <v>62.219702380952377</v>
      </c>
      <c r="L11" s="48">
        <f>VLOOKUP($A11,'6 класс'!$A$5:$CE$40,69,0)</f>
        <v>66.209285714285699</v>
      </c>
      <c r="M11" s="90">
        <f>VLOOKUP($A11,'6 класс'!$A$5:$CE$40,83,0)</f>
        <v>69.933333333333323</v>
      </c>
      <c r="N11" s="51">
        <f>VLOOKUP($A11,'7 класс'!$A$5:$CJ$40,35,0)</f>
        <v>61.075654761904765</v>
      </c>
      <c r="O11" s="48">
        <f>VLOOKUP($A11,'7 класс'!$A$5:$CJ$40,69,0)</f>
        <v>60.299047619047613</v>
      </c>
      <c r="P11" s="90">
        <f>VLOOKUP($A11,'7 класс'!$A$5:$CJ$40,88,0)</f>
        <v>62.943333333333342</v>
      </c>
      <c r="Q11" s="51">
        <f>VLOOKUP($A11,'8 класс'!$A$5:$CQ$40,37,0)</f>
        <v>67.313333333333333</v>
      </c>
      <c r="R11" s="48">
        <f>VLOOKUP($A11,'8 класс'!$A$5:$CQ$40,73,0)</f>
        <v>69.50127450980392</v>
      </c>
      <c r="S11" s="90">
        <f>VLOOKUP($A11,'8 класс'!$A$5:$CQ$40,95,0)</f>
        <v>66.433666666666682</v>
      </c>
      <c r="T11" s="81"/>
      <c r="U11" s="82"/>
      <c r="V11" s="90">
        <f>VLOOKUP($A11,'10 класс'!$A$5:$X$40,24,0)</f>
        <v>65.796249999999986</v>
      </c>
    </row>
    <row r="12" spans="1:22" x14ac:dyDescent="0.25">
      <c r="A12" s="96" t="s">
        <v>9</v>
      </c>
      <c r="B12" s="89">
        <f>VLOOKUP($A12,'4 класс'!$A$5:$BW$40,21,0)</f>
        <v>61.614230769230772</v>
      </c>
      <c r="C12" s="48">
        <f>VLOOKUP($A12,'4 класс'!$A$5:$BW$40,41,0)</f>
        <v>64.152307692307701</v>
      </c>
      <c r="D12" s="90">
        <f>VLOOKUP($A12,'4 класс'!$A$5:$BW$40,54,0)</f>
        <v>69.301999999999992</v>
      </c>
      <c r="E12" s="51">
        <f>VLOOKUP($A12,'4 класс'!$A$5:$BW$40,61,0)</f>
        <v>60.572499999999998</v>
      </c>
      <c r="F12" s="48">
        <f>VLOOKUP($A12,'4 класс'!$A$5:$BW$40,68,0)</f>
        <v>61.860000000000007</v>
      </c>
      <c r="G12" s="90">
        <f>VLOOKUP($A12,'4 класс'!$A$5:$BW$40,75,0)</f>
        <v>64.632499999999993</v>
      </c>
      <c r="H12" s="51">
        <f>VLOOKUP($A12,'5 класс'!$A$5:$BS$40,29,0)</f>
        <v>59.684374999999996</v>
      </c>
      <c r="I12" s="48">
        <f>VLOOKUP($A12,'5 класс'!$A$5:$BS$40,57,0)</f>
        <v>57.441041666666671</v>
      </c>
      <c r="J12" s="90">
        <f>VLOOKUP($A12,'5 класс'!$A$5:$BS$40,71,0)</f>
        <v>66.470666666666673</v>
      </c>
      <c r="K12" s="51">
        <f>VLOOKUP($A12,'6 класс'!$A$5:$CE$40,35,0)</f>
        <v>63.898392857142859</v>
      </c>
      <c r="L12" s="48">
        <f>VLOOKUP($A12,'6 класс'!$A$5:$CE$40,69,0)</f>
        <v>61.049761904761908</v>
      </c>
      <c r="M12" s="90">
        <f>VLOOKUP($A12,'6 класс'!$A$5:$CE$40,83,0)</f>
        <v>64.900333333333336</v>
      </c>
      <c r="N12" s="51">
        <f>VLOOKUP($A12,'7 класс'!$A$5:$CJ$40,35,0)</f>
        <v>59.187678571428577</v>
      </c>
      <c r="O12" s="48">
        <f>VLOOKUP($A12,'7 класс'!$A$5:$CJ$40,69,0)</f>
        <v>60.475297619047623</v>
      </c>
      <c r="P12" s="90">
        <f>VLOOKUP($A12,'7 класс'!$A$5:$CJ$40,88,0)</f>
        <v>60.086666666666659</v>
      </c>
      <c r="Q12" s="51">
        <f>VLOOKUP($A12,'8 класс'!$A$5:$CQ$40,37,0)</f>
        <v>64.648137254901954</v>
      </c>
      <c r="R12" s="48">
        <f>VLOOKUP($A12,'8 класс'!$A$5:$CQ$40,73,0)</f>
        <v>63.892647058823513</v>
      </c>
      <c r="S12" s="90">
        <f>VLOOKUP($A12,'8 класс'!$A$5:$CQ$40,95,0)</f>
        <v>64.713666666666668</v>
      </c>
      <c r="T12" s="81"/>
      <c r="U12" s="82"/>
      <c r="V12" s="90">
        <f>VLOOKUP($A12,'10 класс'!$A$5:$X$40,24,0)</f>
        <v>71.452500000000001</v>
      </c>
    </row>
    <row r="13" spans="1:22" x14ac:dyDescent="0.25">
      <c r="A13" s="96" t="s">
        <v>10</v>
      </c>
      <c r="B13" s="89">
        <f>VLOOKUP($A13,'4 класс'!$A$5:$BW$40,21,0)</f>
        <v>65.432307692307688</v>
      </c>
      <c r="C13" s="48">
        <f>VLOOKUP($A13,'4 класс'!$A$5:$BW$40,41,0)</f>
        <v>64.590000000000018</v>
      </c>
      <c r="D13" s="90">
        <f>VLOOKUP($A13,'4 класс'!$A$5:$BW$40,54,0)</f>
        <v>69.779499999999999</v>
      </c>
      <c r="E13" s="51">
        <f>VLOOKUP($A13,'4 класс'!$A$5:$BW$40,61,0)</f>
        <v>61.034999999999997</v>
      </c>
      <c r="F13" s="48">
        <f>VLOOKUP($A13,'4 класс'!$A$5:$BW$40,68,0)</f>
        <v>55.597499999999997</v>
      </c>
      <c r="G13" s="90">
        <f>VLOOKUP($A13,'4 класс'!$A$5:$BW$40,75,0)</f>
        <v>72.88</v>
      </c>
      <c r="H13" s="51">
        <f>VLOOKUP($A13,'5 класс'!$A$5:$BS$40,29,0)</f>
        <v>54.491458333333334</v>
      </c>
      <c r="I13" s="48">
        <f>VLOOKUP($A13,'5 класс'!$A$5:$BS$40,57,0)</f>
        <v>55.461458333333347</v>
      </c>
      <c r="J13" s="90">
        <f>VLOOKUP($A13,'5 класс'!$A$5:$BS$40,71,0)</f>
        <v>62.112666666666669</v>
      </c>
      <c r="K13" s="51">
        <f>VLOOKUP($A13,'6 класс'!$A$5:$CE$40,35,0)</f>
        <v>60.9885119047619</v>
      </c>
      <c r="L13" s="48">
        <f>VLOOKUP($A13,'6 класс'!$A$5:$CE$40,69,0)</f>
        <v>59.02</v>
      </c>
      <c r="M13" s="90">
        <f>VLOOKUP($A13,'6 класс'!$A$5:$CE$40,83,0)</f>
        <v>67.201333333333338</v>
      </c>
      <c r="N13" s="51">
        <f>VLOOKUP($A13,'7 класс'!$A$5:$CJ$40,35,0)</f>
        <v>55.696845238095229</v>
      </c>
      <c r="O13" s="48">
        <f>VLOOKUP($A13,'7 класс'!$A$5:$CJ$40,69,0)</f>
        <v>56.711428571428563</v>
      </c>
      <c r="P13" s="90">
        <f>VLOOKUP($A13,'7 класс'!$A$5:$CJ$40,88,0)</f>
        <v>50.216666666666661</v>
      </c>
      <c r="Q13" s="51">
        <f>VLOOKUP($A13,'8 класс'!$A$5:$CQ$40,37,0)</f>
        <v>65.392549019607827</v>
      </c>
      <c r="R13" s="48">
        <f>VLOOKUP($A13,'8 класс'!$A$5:$CQ$40,73,0)</f>
        <v>66.476666666666674</v>
      </c>
      <c r="S13" s="90">
        <f>VLOOKUP($A13,'8 класс'!$A$5:$CQ$40,95,0)</f>
        <v>63.269000000000005</v>
      </c>
      <c r="T13" s="81"/>
      <c r="U13" s="82"/>
      <c r="V13" s="90">
        <f>VLOOKUP($A13,'10 класс'!$A$5:$X$40,24,0)</f>
        <v>73.875</v>
      </c>
    </row>
    <row r="14" spans="1:22" x14ac:dyDescent="0.25">
      <c r="A14" s="96" t="s">
        <v>11</v>
      </c>
      <c r="B14" s="89">
        <f>VLOOKUP($A14,'4 класс'!$A$5:$BW$40,21,0)</f>
        <v>70.073076923076911</v>
      </c>
      <c r="C14" s="48">
        <f>VLOOKUP($A14,'4 класс'!$A$5:$BW$40,41,0)</f>
        <v>70.539615384615388</v>
      </c>
      <c r="D14" s="90">
        <f>VLOOKUP($A14,'4 класс'!$A$5:$BW$40,54,0)</f>
        <v>67.036500000000004</v>
      </c>
      <c r="E14" s="51">
        <f>VLOOKUP($A14,'4 класс'!$A$5:$BW$40,61,0)</f>
        <v>66.72</v>
      </c>
      <c r="F14" s="48">
        <f>VLOOKUP($A14,'4 класс'!$A$5:$BW$40,68,0)</f>
        <v>62.637500000000003</v>
      </c>
      <c r="G14" s="90">
        <f>VLOOKUP($A14,'4 класс'!$A$5:$BW$40,75,0)</f>
        <v>71.962499999999991</v>
      </c>
      <c r="H14" s="51">
        <f>VLOOKUP($A14,'5 класс'!$A$5:$BS$40,29,0)</f>
        <v>64.705347222222215</v>
      </c>
      <c r="I14" s="48">
        <f>VLOOKUP($A14,'5 класс'!$A$5:$BS$40,57,0)</f>
        <v>68.333194444444445</v>
      </c>
      <c r="J14" s="90">
        <f>VLOOKUP($A14,'5 класс'!$A$5:$BS$40,71,0)</f>
        <v>62.160666666666657</v>
      </c>
      <c r="K14" s="51">
        <f>VLOOKUP($A14,'6 класс'!$A$5:$CE$40,35,0)</f>
        <v>63.369464285714287</v>
      </c>
      <c r="L14" s="48">
        <f>VLOOKUP($A14,'6 класс'!$A$5:$CE$40,69,0)</f>
        <v>62.213809523809516</v>
      </c>
      <c r="M14" s="90">
        <f>VLOOKUP($A14,'6 класс'!$A$5:$CE$40,83,0)</f>
        <v>73.953333333333347</v>
      </c>
      <c r="N14" s="51">
        <f>VLOOKUP($A14,'7 класс'!$A$5:$CJ$40,35,0)</f>
        <v>62.495892857142863</v>
      </c>
      <c r="O14" s="48">
        <f>VLOOKUP($A14,'7 класс'!$A$5:$CJ$40,69,0)</f>
        <v>65.634523809523813</v>
      </c>
      <c r="P14" s="90">
        <f>VLOOKUP($A14,'7 класс'!$A$5:$CJ$40,88,0)</f>
        <v>63.771428571428565</v>
      </c>
      <c r="Q14" s="51">
        <f>VLOOKUP($A14,'8 класс'!$A$5:$CQ$40,37,0)</f>
        <v>69.302647058823524</v>
      </c>
      <c r="R14" s="48">
        <f>VLOOKUP($A14,'8 класс'!$A$5:$CQ$40,73,0)</f>
        <v>63.704411764705888</v>
      </c>
      <c r="S14" s="90">
        <f>VLOOKUP($A14,'8 класс'!$A$5:$CQ$40,95,0)</f>
        <v>67.770666666666671</v>
      </c>
      <c r="T14" s="81"/>
      <c r="U14" s="82"/>
      <c r="V14" s="90">
        <f>VLOOKUP($A14,'10 класс'!$A$5:$X$40,24,0)</f>
        <v>62.125</v>
      </c>
    </row>
    <row r="15" spans="1:22" x14ac:dyDescent="0.25">
      <c r="A15" s="96" t="s">
        <v>12</v>
      </c>
      <c r="B15" s="89">
        <f>VLOOKUP($A15,'4 класс'!$A$5:$BW$40,21,0)</f>
        <v>61.02961538461539</v>
      </c>
      <c r="C15" s="48">
        <f>VLOOKUP($A15,'4 класс'!$A$5:$BW$40,41,0)</f>
        <v>65.763846153846146</v>
      </c>
      <c r="D15" s="90">
        <f>VLOOKUP($A15,'4 класс'!$A$5:$BW$40,54,0)</f>
        <v>68.797999999999988</v>
      </c>
      <c r="E15" s="51">
        <f>VLOOKUP($A15,'4 класс'!$A$5:$BW$40,61,0)</f>
        <v>54.012499999999996</v>
      </c>
      <c r="F15" s="48">
        <f>VLOOKUP($A15,'4 класс'!$A$5:$BW$40,68,0)</f>
        <v>59.524999999999999</v>
      </c>
      <c r="G15" s="90">
        <f>VLOOKUP($A15,'4 класс'!$A$5:$BW$40,75,0)</f>
        <v>70.402500000000003</v>
      </c>
      <c r="H15" s="51">
        <f>VLOOKUP($A15,'5 класс'!$A$5:$BS$40,29,0)</f>
        <v>64.129027777777779</v>
      </c>
      <c r="I15" s="48">
        <f>VLOOKUP($A15,'5 класс'!$A$5:$BS$40,57,0)</f>
        <v>60.103750000000012</v>
      </c>
      <c r="J15" s="90">
        <f>VLOOKUP($A15,'5 класс'!$A$5:$BS$40,71,0)</f>
        <v>67.01466666666667</v>
      </c>
      <c r="K15" s="51">
        <f>VLOOKUP($A15,'6 класс'!$A$5:$CE$40,35,0)</f>
        <v>60.887202380952374</v>
      </c>
      <c r="L15" s="48">
        <f>VLOOKUP($A15,'6 класс'!$A$5:$CE$40,69,0)</f>
        <v>58.905833333333327</v>
      </c>
      <c r="M15" s="90">
        <f>VLOOKUP($A15,'6 класс'!$A$5:$CE$40,83,0)</f>
        <v>69.661000000000001</v>
      </c>
      <c r="N15" s="51">
        <f>VLOOKUP($A15,'7 класс'!$A$5:$CJ$40,35,0)</f>
        <v>58.405654761904756</v>
      </c>
      <c r="O15" s="48">
        <f>VLOOKUP($A15,'7 класс'!$A$5:$CJ$40,69,0)</f>
        <v>58.487857142857138</v>
      </c>
      <c r="P15" s="90">
        <f>VLOOKUP($A15,'7 класс'!$A$5:$CJ$40,88,0)</f>
        <v>59.733095238095245</v>
      </c>
      <c r="Q15" s="51">
        <f>VLOOKUP($A15,'8 класс'!$A$5:$CQ$40,37,0)</f>
        <v>65.998235294117663</v>
      </c>
      <c r="R15" s="48">
        <f>VLOOKUP($A15,'8 класс'!$A$5:$CQ$40,73,0)</f>
        <v>64.561274509803923</v>
      </c>
      <c r="S15" s="90">
        <f>VLOOKUP($A15,'8 класс'!$A$5:$CQ$40,95,0)</f>
        <v>66.343666666666678</v>
      </c>
      <c r="T15" s="81"/>
      <c r="U15" s="82"/>
      <c r="V15" s="90">
        <f>VLOOKUP($A15,'10 класс'!$A$5:$X$40,24,0)</f>
        <v>71.9345</v>
      </c>
    </row>
    <row r="16" spans="1:22" x14ac:dyDescent="0.25">
      <c r="A16" s="96" t="s">
        <v>13</v>
      </c>
      <c r="B16" s="89">
        <f>VLOOKUP($A16,'4 класс'!$A$5:$BW$40,21,0)</f>
        <v>68.124230769230778</v>
      </c>
      <c r="C16" s="48">
        <f>VLOOKUP($A16,'4 класс'!$A$5:$BW$40,41,0)</f>
        <v>64.094615384615381</v>
      </c>
      <c r="D16" s="90">
        <f>VLOOKUP($A16,'4 класс'!$A$5:$BW$40,54,0)</f>
        <v>68.790000000000006</v>
      </c>
      <c r="E16" s="51">
        <f>VLOOKUP($A16,'4 класс'!$A$5:$BW$40,61,0)</f>
        <v>55.442499999999995</v>
      </c>
      <c r="F16" s="48">
        <f>VLOOKUP($A16,'4 класс'!$A$5:$BW$40,68,0)</f>
        <v>62.1875</v>
      </c>
      <c r="G16" s="90">
        <f>VLOOKUP($A16,'4 класс'!$A$5:$BW$40,75,0)</f>
        <v>60.81</v>
      </c>
      <c r="H16" s="51">
        <f>VLOOKUP($A16,'5 класс'!$A$5:$BS$40,29,0)</f>
        <v>62.068611111111103</v>
      </c>
      <c r="I16" s="48">
        <f>VLOOKUP($A16,'5 класс'!$A$5:$BS$40,57,0)</f>
        <v>55.818680555555567</v>
      </c>
      <c r="J16" s="90">
        <f>VLOOKUP($A16,'5 класс'!$A$5:$BS$40,71,0)</f>
        <v>66.460999999999999</v>
      </c>
      <c r="K16" s="51">
        <f>VLOOKUP($A16,'6 класс'!$A$5:$CE$40,35,0)</f>
        <v>59.129404761904759</v>
      </c>
      <c r="L16" s="48">
        <f>VLOOKUP($A16,'6 класс'!$A$5:$CE$40,69,0)</f>
        <v>63.561726190476179</v>
      </c>
      <c r="M16" s="90">
        <f>VLOOKUP($A16,'6 класс'!$A$5:$CE$40,83,0)</f>
        <v>69.838666666666668</v>
      </c>
      <c r="N16" s="51">
        <f>VLOOKUP($A16,'7 класс'!$A$5:$CJ$40,35,0)</f>
        <v>69.916190476190479</v>
      </c>
      <c r="O16" s="48">
        <f>VLOOKUP($A16,'7 класс'!$A$5:$CJ$40,69,0)</f>
        <v>59.219702380952391</v>
      </c>
      <c r="P16" s="90">
        <f>VLOOKUP($A16,'7 класс'!$A$5:$CJ$40,88,0)</f>
        <v>57.261428571428567</v>
      </c>
      <c r="Q16" s="51">
        <f>VLOOKUP($A16,'8 класс'!$A$5:$CQ$40,37,0)</f>
        <v>66.518627450980389</v>
      </c>
      <c r="R16" s="48">
        <f>VLOOKUP($A16,'8 класс'!$A$5:$CQ$40,73,0)</f>
        <v>67.206274509803904</v>
      </c>
      <c r="S16" s="90">
        <f>VLOOKUP($A16,'8 класс'!$A$5:$CQ$40,95,0)</f>
        <v>71.018333333333345</v>
      </c>
      <c r="T16" s="81"/>
      <c r="U16" s="82"/>
      <c r="V16" s="90">
        <f>VLOOKUP($A16,'10 класс'!$A$5:$X$40,24,0)</f>
        <v>75.713999999999999</v>
      </c>
    </row>
    <row r="17" spans="1:22" x14ac:dyDescent="0.25">
      <c r="A17" s="96" t="s">
        <v>14</v>
      </c>
      <c r="B17" s="89">
        <f>VLOOKUP($A17,'4 класс'!$A$5:$BW$40,21,0)</f>
        <v>61.724999999999994</v>
      </c>
      <c r="C17" s="48">
        <f>VLOOKUP($A17,'4 класс'!$A$5:$BW$40,41,0)</f>
        <v>58.397692307692303</v>
      </c>
      <c r="D17" s="90">
        <f>VLOOKUP($A17,'4 класс'!$A$5:$BW$40,54,0)</f>
        <v>61.911999999999999</v>
      </c>
      <c r="E17" s="51">
        <f>VLOOKUP($A17,'4 класс'!$A$5:$BW$40,61,0)</f>
        <v>59.222499999999997</v>
      </c>
      <c r="F17" s="48">
        <f>VLOOKUP($A17,'4 класс'!$A$5:$BW$40,68,0)</f>
        <v>59.847499999999997</v>
      </c>
      <c r="G17" s="90">
        <f>VLOOKUP($A17,'4 класс'!$A$5:$BW$40,75,0)</f>
        <v>60.965000000000003</v>
      </c>
      <c r="H17" s="51">
        <f>VLOOKUP($A17,'5 класс'!$A$5:$BS$40,29,0)</f>
        <v>57.281527777777775</v>
      </c>
      <c r="I17" s="48">
        <f>VLOOKUP($A17,'5 класс'!$A$5:$BS$40,57,0)</f>
        <v>55.162291666666668</v>
      </c>
      <c r="J17" s="90">
        <f>VLOOKUP($A17,'5 класс'!$A$5:$BS$40,71,0)</f>
        <v>66.444333333333333</v>
      </c>
      <c r="K17" s="51">
        <f>VLOOKUP($A17,'6 класс'!$A$5:$CE$40,35,0)</f>
        <v>60.024583333333332</v>
      </c>
      <c r="L17" s="48">
        <f>VLOOKUP($A17,'6 класс'!$A$5:$CE$40,69,0)</f>
        <v>62.24190476190477</v>
      </c>
      <c r="M17" s="90">
        <f>VLOOKUP($A17,'6 класс'!$A$5:$CE$40,83,0)</f>
        <v>67.374666666666656</v>
      </c>
      <c r="N17" s="51">
        <f>VLOOKUP($A17,'7 класс'!$A$5:$CJ$40,35,0)</f>
        <v>58.290535714285717</v>
      </c>
      <c r="O17" s="48">
        <f>VLOOKUP($A17,'7 класс'!$A$5:$CJ$40,69,0)</f>
        <v>57.585059523809527</v>
      </c>
      <c r="P17" s="90">
        <f>VLOOKUP($A17,'7 класс'!$A$5:$CJ$40,88,0)</f>
        <v>61.647619047619052</v>
      </c>
      <c r="Q17" s="51">
        <f>VLOOKUP($A17,'8 класс'!$A$5:$CQ$40,37,0)</f>
        <v>66.615882352941185</v>
      </c>
      <c r="R17" s="48">
        <f>VLOOKUP($A17,'8 класс'!$A$5:$CQ$40,73,0)</f>
        <v>63.978431372549025</v>
      </c>
      <c r="S17" s="90">
        <f>VLOOKUP($A17,'8 класс'!$A$5:$CQ$40,95,0)</f>
        <v>65.210333333333324</v>
      </c>
      <c r="T17" s="81"/>
      <c r="U17" s="82"/>
      <c r="V17" s="90">
        <f>VLOOKUP($A17,'10 класс'!$A$5:$X$40,24,0)</f>
        <v>63.4375</v>
      </c>
    </row>
    <row r="18" spans="1:22" x14ac:dyDescent="0.25">
      <c r="A18" s="96" t="s">
        <v>15</v>
      </c>
      <c r="B18" s="89">
        <f>VLOOKUP($A18,'4 класс'!$A$5:$BW$40,21,0)</f>
        <v>68.185384615384606</v>
      </c>
      <c r="C18" s="48">
        <f>VLOOKUP($A18,'4 класс'!$A$5:$BW$40,41,0)</f>
        <v>64.071538461538452</v>
      </c>
      <c r="D18" s="90">
        <f>VLOOKUP($A18,'4 класс'!$A$5:$BW$40,54,0)</f>
        <v>69.968500000000006</v>
      </c>
      <c r="E18" s="51">
        <f>VLOOKUP($A18,'4 класс'!$A$5:$BW$40,61,0)</f>
        <v>63.4925</v>
      </c>
      <c r="F18" s="48">
        <f>VLOOKUP($A18,'4 класс'!$A$5:$BW$40,68,0)</f>
        <v>59.532499999999999</v>
      </c>
      <c r="G18" s="90">
        <f>VLOOKUP($A18,'4 класс'!$A$5:$BW$40,75,0)</f>
        <v>62.39</v>
      </c>
      <c r="H18" s="51">
        <f>VLOOKUP($A18,'5 класс'!$A$5:$BS$40,29,0)</f>
        <v>57.820416666666659</v>
      </c>
      <c r="I18" s="48">
        <f>VLOOKUP($A18,'5 класс'!$A$5:$BS$40,57,0)</f>
        <v>58.068541666666668</v>
      </c>
      <c r="J18" s="90">
        <f>VLOOKUP($A18,'5 класс'!$A$5:$BS$40,71,0)</f>
        <v>63.917666666666676</v>
      </c>
      <c r="K18" s="51">
        <f>VLOOKUP($A18,'6 класс'!$A$5:$CE$40,35,0)</f>
        <v>63.93220238095239</v>
      </c>
      <c r="L18" s="48">
        <f>VLOOKUP($A18,'6 класс'!$A$5:$CE$40,69,0)</f>
        <v>60.425714285714271</v>
      </c>
      <c r="M18" s="90">
        <f>VLOOKUP($A18,'6 класс'!$A$5:$CE$40,83,0)</f>
        <v>63.992333333333328</v>
      </c>
      <c r="N18" s="51">
        <f>VLOOKUP($A18,'7 класс'!$A$5:$CJ$40,35,0)</f>
        <v>63.47571428571429</v>
      </c>
      <c r="O18" s="48">
        <f>VLOOKUP($A18,'7 класс'!$A$5:$CJ$40,69,0)</f>
        <v>62.09613095238096</v>
      </c>
      <c r="P18" s="90">
        <f>VLOOKUP($A18,'7 класс'!$A$5:$CJ$40,88,0)</f>
        <v>51.100714285714282</v>
      </c>
      <c r="Q18" s="51">
        <f>VLOOKUP($A18,'8 класс'!$A$5:$CQ$40,37,0)</f>
        <v>56.333137254901963</v>
      </c>
      <c r="R18" s="48">
        <f>VLOOKUP($A18,'8 класс'!$A$5:$CQ$40,73,0)</f>
        <v>64.46637254901961</v>
      </c>
      <c r="S18" s="90">
        <f>VLOOKUP($A18,'8 класс'!$A$5:$CQ$40,95,0)</f>
        <v>65.936499999999995</v>
      </c>
      <c r="T18" s="81"/>
      <c r="U18" s="82"/>
      <c r="V18" s="90">
        <f>VLOOKUP($A18,'10 класс'!$A$5:$X$40,24,0)</f>
        <v>65.441749999999985</v>
      </c>
    </row>
    <row r="19" spans="1:22" x14ac:dyDescent="0.25">
      <c r="A19" s="96" t="s">
        <v>16</v>
      </c>
      <c r="B19" s="89">
        <f>VLOOKUP($A19,'4 класс'!$A$5:$BW$40,21,0)</f>
        <v>58.800384615384615</v>
      </c>
      <c r="C19" s="48">
        <f>VLOOKUP($A19,'4 класс'!$A$5:$BW$40,41,0)</f>
        <v>65.076153846153844</v>
      </c>
      <c r="D19" s="90">
        <f>VLOOKUP($A19,'4 класс'!$A$5:$BW$40,54,0)</f>
        <v>66.963999999999999</v>
      </c>
      <c r="E19" s="51">
        <f>VLOOKUP($A19,'4 класс'!$A$5:$BW$40,61,0)</f>
        <v>60.652500000000003</v>
      </c>
      <c r="F19" s="48">
        <f>VLOOKUP($A19,'4 класс'!$A$5:$BW$40,68,0)</f>
        <v>52.9925</v>
      </c>
      <c r="G19" s="90">
        <f>VLOOKUP($A19,'4 класс'!$A$5:$BW$40,75,0)</f>
        <v>62.500000000000007</v>
      </c>
      <c r="H19" s="51">
        <f>VLOOKUP($A19,'5 класс'!$A$5:$BS$40,29,0)</f>
        <v>59.579722222222209</v>
      </c>
      <c r="I19" s="48">
        <f>VLOOKUP($A19,'5 класс'!$A$5:$BS$40,57,0)</f>
        <v>62.414375000000007</v>
      </c>
      <c r="J19" s="90">
        <f>VLOOKUP($A19,'5 класс'!$A$5:$BS$40,71,0)</f>
        <v>59.347666666666669</v>
      </c>
      <c r="K19" s="51">
        <f>VLOOKUP($A19,'6 класс'!$A$5:$CE$40,35,0)</f>
        <v>61.382142857142867</v>
      </c>
      <c r="L19" s="48">
        <f>VLOOKUP($A19,'6 класс'!$A$5:$CE$40,69,0)</f>
        <v>57.570714285714288</v>
      </c>
      <c r="M19" s="90">
        <f>VLOOKUP($A19,'6 класс'!$A$5:$CE$40,83,0)</f>
        <v>67.456999999999994</v>
      </c>
      <c r="N19" s="51">
        <f>VLOOKUP($A19,'7 класс'!$A$5:$CJ$40,35,0)</f>
        <v>53.075952380952387</v>
      </c>
      <c r="O19" s="48">
        <f>VLOOKUP($A19,'7 класс'!$A$5:$CJ$40,69,0)</f>
        <v>54.957380952380952</v>
      </c>
      <c r="P19" s="90">
        <f>VLOOKUP($A19,'7 класс'!$A$5:$CJ$40,88,0)</f>
        <v>60.898571428571422</v>
      </c>
      <c r="Q19" s="51">
        <f>VLOOKUP($A19,'8 класс'!$A$5:$CQ$40,37,0)</f>
        <v>58.214803921568624</v>
      </c>
      <c r="R19" s="48">
        <f>VLOOKUP($A19,'8 класс'!$A$5:$CQ$40,73,0)</f>
        <v>63.271764705882347</v>
      </c>
      <c r="S19" s="90">
        <f>VLOOKUP($A19,'8 класс'!$A$5:$CQ$40,95,0)</f>
        <v>66.943666666666672</v>
      </c>
      <c r="T19" s="81"/>
      <c r="U19" s="82"/>
      <c r="V19" s="90">
        <f>VLOOKUP($A19,'10 класс'!$A$5:$X$40,24,0)</f>
        <v>67.092499999999987</v>
      </c>
    </row>
    <row r="20" spans="1:22" x14ac:dyDescent="0.25">
      <c r="A20" s="96" t="s">
        <v>17</v>
      </c>
      <c r="B20" s="89">
        <f>VLOOKUP($A20,'4 класс'!$A$5:$BW$40,21,0)</f>
        <v>66.93807692307692</v>
      </c>
      <c r="C20" s="48">
        <f>VLOOKUP($A20,'4 класс'!$A$5:$BW$40,41,0)</f>
        <v>65.939615384615394</v>
      </c>
      <c r="D20" s="90">
        <f>VLOOKUP($A20,'4 класс'!$A$5:$BW$40,54,0)</f>
        <v>68.225999999999985</v>
      </c>
      <c r="E20" s="51">
        <f>VLOOKUP($A20,'4 класс'!$A$5:$BW$40,61,0)</f>
        <v>63.8825</v>
      </c>
      <c r="F20" s="48">
        <f>VLOOKUP($A20,'4 класс'!$A$5:$BW$40,68,0)</f>
        <v>62.28</v>
      </c>
      <c r="G20" s="90">
        <f>VLOOKUP($A20,'4 класс'!$A$5:$BW$40,75,0)</f>
        <v>61.685000000000002</v>
      </c>
      <c r="H20" s="51">
        <f>VLOOKUP($A20,'5 класс'!$A$5:$BS$40,29,0)</f>
        <v>55.998611111111124</v>
      </c>
      <c r="I20" s="48">
        <f>VLOOKUP($A20,'5 класс'!$A$5:$BS$40,57,0)</f>
        <v>55.82618055555556</v>
      </c>
      <c r="J20" s="90">
        <f>VLOOKUP($A20,'5 класс'!$A$5:$BS$40,71,0)</f>
        <v>64.840666666666664</v>
      </c>
      <c r="K20" s="51">
        <f>VLOOKUP($A20,'6 класс'!$A$5:$CE$40,35,0)</f>
        <v>58.907559523809532</v>
      </c>
      <c r="L20" s="48">
        <f>VLOOKUP($A20,'6 класс'!$A$5:$CE$40,69,0)</f>
        <v>58.273035714285712</v>
      </c>
      <c r="M20" s="90">
        <f>VLOOKUP($A20,'6 класс'!$A$5:$CE$40,83,0)</f>
        <v>66.602000000000004</v>
      </c>
      <c r="N20" s="51">
        <f>VLOOKUP($A20,'7 класс'!$A$5:$CJ$40,35,0)</f>
        <v>59.903035714285728</v>
      </c>
      <c r="O20" s="48">
        <f>VLOOKUP($A20,'7 класс'!$A$5:$CJ$40,69,0)</f>
        <v>62.601845238095244</v>
      </c>
      <c r="P20" s="90">
        <f>VLOOKUP($A20,'7 класс'!$A$5:$CJ$40,88,0)</f>
        <v>58.306428571428576</v>
      </c>
      <c r="Q20" s="51">
        <f>VLOOKUP($A20,'8 класс'!$A$5:$CQ$40,37,0)</f>
        <v>65.11627450980393</v>
      </c>
      <c r="R20" s="48">
        <f>VLOOKUP($A20,'8 класс'!$A$5:$CQ$40,73,0)</f>
        <v>61.562352941176471</v>
      </c>
      <c r="S20" s="90">
        <f>VLOOKUP($A20,'8 класс'!$A$5:$CQ$40,95,0)</f>
        <v>63.734500000000004</v>
      </c>
      <c r="T20" s="81"/>
      <c r="U20" s="82"/>
      <c r="V20" s="90">
        <f>VLOOKUP($A20,'10 класс'!$A$5:$X$40,24,0)</f>
        <v>64.712000000000003</v>
      </c>
    </row>
    <row r="21" spans="1:22" x14ac:dyDescent="0.25">
      <c r="A21" s="96" t="s">
        <v>18</v>
      </c>
      <c r="B21" s="89">
        <f>VLOOKUP($A21,'4 класс'!$A$5:$BW$40,21,0)</f>
        <v>67.628461538461551</v>
      </c>
      <c r="C21" s="48">
        <f>VLOOKUP($A21,'4 класс'!$A$5:$BW$40,41,0)</f>
        <v>67.500769230769222</v>
      </c>
      <c r="D21" s="90">
        <f>VLOOKUP($A21,'4 класс'!$A$5:$BW$40,54,0)</f>
        <v>71.161500000000018</v>
      </c>
      <c r="E21" s="51">
        <f>VLOOKUP($A21,'4 класс'!$A$5:$BW$40,61,0)</f>
        <v>65.757499999999993</v>
      </c>
      <c r="F21" s="48">
        <f>VLOOKUP($A21,'4 класс'!$A$5:$BW$40,68,0)</f>
        <v>66.677500000000009</v>
      </c>
      <c r="G21" s="90">
        <f>VLOOKUP($A21,'4 класс'!$A$5:$BW$40,75,0)</f>
        <v>69.975000000000009</v>
      </c>
      <c r="H21" s="51">
        <f>VLOOKUP($A21,'5 класс'!$A$5:$BS$40,29,0)</f>
        <v>60.271666666666668</v>
      </c>
      <c r="I21" s="48">
        <f>VLOOKUP($A21,'5 класс'!$A$5:$BS$40,57,0)</f>
        <v>59.849791666666647</v>
      </c>
      <c r="J21" s="90">
        <f>VLOOKUP($A21,'5 класс'!$A$5:$BS$40,71,0)</f>
        <v>65.131666666666661</v>
      </c>
      <c r="K21" s="51">
        <f>VLOOKUP($A21,'6 класс'!$A$5:$CE$40,35,0)</f>
        <v>58.896904761904757</v>
      </c>
      <c r="L21" s="48">
        <f>VLOOKUP($A21,'6 класс'!$A$5:$CE$40,69,0)</f>
        <v>60.501785714285703</v>
      </c>
      <c r="M21" s="90">
        <f>VLOOKUP($A21,'6 класс'!$A$5:$CE$40,83,0)</f>
        <v>70.076666666666682</v>
      </c>
      <c r="N21" s="51">
        <f>VLOOKUP($A21,'7 класс'!$A$5:$CJ$40,35,0)</f>
        <v>59.389107142857142</v>
      </c>
      <c r="O21" s="48">
        <f>VLOOKUP($A21,'7 класс'!$A$5:$CJ$40,69,0)</f>
        <v>60.390952380952385</v>
      </c>
      <c r="P21" s="90">
        <f>VLOOKUP($A21,'7 класс'!$A$5:$CJ$40,88,0)</f>
        <v>65.126190476190473</v>
      </c>
      <c r="Q21" s="51">
        <f>VLOOKUP($A21,'8 класс'!$A$5:$CQ$40,37,0)</f>
        <v>63.856372549019596</v>
      </c>
      <c r="R21" s="48">
        <f>VLOOKUP($A21,'8 класс'!$A$5:$CQ$40,73,0)</f>
        <v>62.850392156862746</v>
      </c>
      <c r="S21" s="90">
        <f>VLOOKUP($A21,'8 класс'!$A$5:$CQ$40,95,0)</f>
        <v>66.509500000000003</v>
      </c>
      <c r="T21" s="81"/>
      <c r="U21" s="82"/>
      <c r="V21" s="90">
        <f>VLOOKUP($A21,'10 класс'!$A$5:$X$40,24,0)</f>
        <v>72.85299999999998</v>
      </c>
    </row>
    <row r="22" spans="1:22" x14ac:dyDescent="0.25">
      <c r="A22" s="96" t="s">
        <v>50</v>
      </c>
      <c r="B22" s="89">
        <f>VLOOKUP($A22,'4 класс'!$A$5:$BW$40,21,0)</f>
        <v>64.97</v>
      </c>
      <c r="C22" s="48">
        <f>VLOOKUP($A22,'4 класс'!$A$5:$BW$40,41,0)</f>
        <v>65.452307692307713</v>
      </c>
      <c r="D22" s="90">
        <f>VLOOKUP($A22,'4 класс'!$A$5:$BW$40,54,0)</f>
        <v>67.399999999999991</v>
      </c>
      <c r="E22" s="51">
        <f>VLOOKUP($A22,'4 класс'!$A$5:$BW$40,61,0)</f>
        <v>63.917499999999997</v>
      </c>
      <c r="F22" s="48">
        <f>VLOOKUP($A22,'4 класс'!$A$5:$BW$40,68,0)</f>
        <v>69.66749999999999</v>
      </c>
      <c r="G22" s="90">
        <f>VLOOKUP($A22,'4 класс'!$A$5:$BW$40,75,0)</f>
        <v>67.205000000000013</v>
      </c>
      <c r="H22" s="51">
        <f>VLOOKUP($A22,'5 класс'!$A$5:$BS$40,29,0)</f>
        <v>58.007430555555551</v>
      </c>
      <c r="I22" s="48">
        <f>VLOOKUP($A22,'5 класс'!$A$5:$BS$40,57,0)</f>
        <v>55.419375000000009</v>
      </c>
      <c r="J22" s="90">
        <f>VLOOKUP($A22,'5 класс'!$A$5:$BS$40,71,0)</f>
        <v>66.147000000000006</v>
      </c>
      <c r="K22" s="51">
        <f>VLOOKUP($A22,'6 класс'!$A$5:$CE$40,35,0)</f>
        <v>60.990892857142853</v>
      </c>
      <c r="L22" s="48">
        <f>VLOOKUP($A22,'6 класс'!$A$5:$CE$40,69,0)</f>
        <v>59.697976190476183</v>
      </c>
      <c r="M22" s="90">
        <f>VLOOKUP($A22,'6 класс'!$A$5:$CE$40,83,0)</f>
        <v>64.395666666666656</v>
      </c>
      <c r="N22" s="51">
        <f>VLOOKUP($A22,'7 класс'!$A$5:$CJ$40,35,0)</f>
        <v>61.686964285714282</v>
      </c>
      <c r="O22" s="48">
        <f>VLOOKUP($A22,'7 класс'!$A$5:$CJ$40,69,0)</f>
        <v>58.456250000000011</v>
      </c>
      <c r="P22" s="90">
        <f>VLOOKUP($A22,'7 класс'!$A$5:$CJ$40,88,0)</f>
        <v>59.728571428571435</v>
      </c>
      <c r="Q22" s="51">
        <f>VLOOKUP($A22,'8 класс'!$A$5:$CQ$40,37,0)</f>
        <v>62.523627450980392</v>
      </c>
      <c r="R22" s="48">
        <f>VLOOKUP($A22,'8 класс'!$A$5:$CQ$40,73,0)</f>
        <v>64.151666666666657</v>
      </c>
      <c r="S22" s="90">
        <f>VLOOKUP($A22,'8 класс'!$A$5:$CQ$40,95,0)</f>
        <v>65.597666666666655</v>
      </c>
      <c r="T22" s="81"/>
      <c r="U22" s="82"/>
      <c r="V22" s="90">
        <f>VLOOKUP($A22,'10 класс'!$A$5:$X$40,24,0)</f>
        <v>71.206249999999983</v>
      </c>
    </row>
    <row r="23" spans="1:22" x14ac:dyDescent="0.25">
      <c r="A23" s="96" t="s">
        <v>19</v>
      </c>
      <c r="B23" s="89">
        <f>VLOOKUP($A23,'4 класс'!$A$5:$BW$40,21,0)</f>
        <v>68.685000000000002</v>
      </c>
      <c r="C23" s="48">
        <f>VLOOKUP($A23,'4 класс'!$A$5:$BW$40,41,0)</f>
        <v>65.598461538461549</v>
      </c>
      <c r="D23" s="90">
        <f>VLOOKUP($A23,'4 класс'!$A$5:$BW$40,54,0)</f>
        <v>62.261499999999998</v>
      </c>
      <c r="E23" s="51">
        <f>VLOOKUP($A23,'4 класс'!$A$5:$BW$40,61,0)</f>
        <v>61.297499999999999</v>
      </c>
      <c r="F23" s="48">
        <f>VLOOKUP($A23,'4 класс'!$A$5:$BW$40,68,0)</f>
        <v>66.517499999999998</v>
      </c>
      <c r="G23" s="90">
        <f>VLOOKUP($A23,'4 класс'!$A$5:$BW$40,75,0)</f>
        <v>58.8675</v>
      </c>
      <c r="H23" s="51">
        <f>VLOOKUP($A23,'5 класс'!$A$5:$BS$40,29,0)</f>
        <v>47.633263888888884</v>
      </c>
      <c r="I23" s="48">
        <f>VLOOKUP($A23,'5 класс'!$A$5:$BS$40,57,0)</f>
        <v>54.581805555555555</v>
      </c>
      <c r="J23" s="90">
        <f>VLOOKUP($A23,'5 класс'!$A$5:$BS$40,71,0)</f>
        <v>55.721000000000004</v>
      </c>
      <c r="K23" s="51">
        <f>VLOOKUP($A23,'6 класс'!$A$5:$CE$40,35,0)</f>
        <v>58.137738095238099</v>
      </c>
      <c r="L23" s="48">
        <f>VLOOKUP($A23,'6 класс'!$A$5:$CE$40,69,0)</f>
        <v>58.337440476190466</v>
      </c>
      <c r="M23" s="90">
        <f>VLOOKUP($A23,'6 класс'!$A$5:$CE$40,83,0)</f>
        <v>65.326666666666682</v>
      </c>
      <c r="N23" s="51">
        <f>VLOOKUP($A23,'7 класс'!$A$5:$CJ$40,35,0)</f>
        <v>53.300654761904759</v>
      </c>
      <c r="O23" s="48">
        <f>VLOOKUP($A23,'7 класс'!$A$5:$CJ$40,69,0)</f>
        <v>58.443511904761912</v>
      </c>
      <c r="P23" s="90">
        <f>VLOOKUP($A23,'7 класс'!$A$5:$CJ$40,88,0)</f>
        <v>51.568333333333328</v>
      </c>
      <c r="Q23" s="51">
        <f>VLOOKUP($A23,'8 класс'!$A$5:$CQ$40,37,0)</f>
        <v>56.982058823529407</v>
      </c>
      <c r="R23" s="48">
        <f>VLOOKUP($A23,'8 класс'!$A$5:$CQ$40,73,0)</f>
        <v>62.432352941176468</v>
      </c>
      <c r="S23" s="90">
        <f>VLOOKUP($A23,'8 класс'!$A$5:$CQ$40,95,0)</f>
        <v>64.971333333333334</v>
      </c>
      <c r="T23" s="81"/>
      <c r="U23" s="82"/>
      <c r="V23" s="90">
        <f>VLOOKUP($A23,'10 класс'!$A$5:$X$40,24,0)</f>
        <v>62.617750000000001</v>
      </c>
    </row>
    <row r="24" spans="1:22" x14ac:dyDescent="0.25">
      <c r="A24" s="96" t="s">
        <v>20</v>
      </c>
      <c r="B24" s="89">
        <f>VLOOKUP($A24,'4 класс'!$A$5:$BW$40,21,0)</f>
        <v>64.649230769230769</v>
      </c>
      <c r="C24" s="48">
        <f>VLOOKUP($A24,'4 класс'!$A$5:$BW$40,41,0)</f>
        <v>63.847692307692299</v>
      </c>
      <c r="D24" s="90">
        <f>VLOOKUP($A24,'4 класс'!$A$5:$BW$40,54,0)</f>
        <v>64.522999999999996</v>
      </c>
      <c r="E24" s="51">
        <f>VLOOKUP($A24,'4 класс'!$A$5:$BW$40,61,0)</f>
        <v>61.732500000000002</v>
      </c>
      <c r="F24" s="48">
        <f>VLOOKUP($A24,'4 класс'!$A$5:$BW$40,68,0)</f>
        <v>54.34</v>
      </c>
      <c r="G24" s="90">
        <f>VLOOKUP($A24,'4 класс'!$A$5:$BW$40,75,0)</f>
        <v>62.262499999999996</v>
      </c>
      <c r="H24" s="51">
        <f>VLOOKUP($A24,'5 класс'!$A$5:$BS$40,29,0)</f>
        <v>58.947083333333332</v>
      </c>
      <c r="I24" s="48">
        <f>VLOOKUP($A24,'5 класс'!$A$5:$BS$40,57,0)</f>
        <v>58.008611111111115</v>
      </c>
      <c r="J24" s="90">
        <f>VLOOKUP($A24,'5 класс'!$A$5:$BS$40,71,0)</f>
        <v>65.013000000000005</v>
      </c>
      <c r="K24" s="51">
        <f>VLOOKUP($A24,'6 класс'!$A$5:$CE$40,35,0)</f>
        <v>54.986964285714294</v>
      </c>
      <c r="L24" s="48">
        <f>VLOOKUP($A24,'6 класс'!$A$5:$CE$40,69,0)</f>
        <v>57.052261904761906</v>
      </c>
      <c r="M24" s="90">
        <f>VLOOKUP($A24,'6 класс'!$A$5:$CE$40,83,0)</f>
        <v>65.676999999999992</v>
      </c>
      <c r="N24" s="51">
        <f>VLOOKUP($A24,'7 класс'!$A$5:$CJ$40,35,0)</f>
        <v>50.463392857142871</v>
      </c>
      <c r="O24" s="48">
        <f>VLOOKUP($A24,'7 класс'!$A$5:$CJ$40,69,0)</f>
        <v>52.698154761904775</v>
      </c>
      <c r="P24" s="90">
        <f>VLOOKUP($A24,'7 класс'!$A$5:$CJ$40,88,0)</f>
        <v>55.684761904761906</v>
      </c>
      <c r="Q24" s="51">
        <f>VLOOKUP($A24,'8 класс'!$A$5:$CQ$40,37,0)</f>
        <v>60.608921568627437</v>
      </c>
      <c r="R24" s="48">
        <f>VLOOKUP($A24,'8 класс'!$A$5:$CQ$40,73,0)</f>
        <v>57.743921568627457</v>
      </c>
      <c r="S24" s="90">
        <f>VLOOKUP($A24,'8 класс'!$A$5:$CQ$40,95,0)</f>
        <v>67.276833333333343</v>
      </c>
      <c r="T24" s="81"/>
      <c r="U24" s="82"/>
      <c r="V24" s="90">
        <f>VLOOKUP($A24,'10 класс'!$A$5:$X$40,24,0)</f>
        <v>71.720500000000001</v>
      </c>
    </row>
    <row r="25" spans="1:22" x14ac:dyDescent="0.25">
      <c r="A25" s="96" t="s">
        <v>21</v>
      </c>
      <c r="B25" s="89">
        <f>VLOOKUP($A25,'4 класс'!$A$5:$BW$40,21,0)</f>
        <v>63.214230769230774</v>
      </c>
      <c r="C25" s="48">
        <f>VLOOKUP($A25,'4 класс'!$A$5:$BW$40,41,0)</f>
        <v>63.390769230769237</v>
      </c>
      <c r="D25" s="90">
        <f>VLOOKUP($A25,'4 класс'!$A$5:$BW$40,54,0)</f>
        <v>64.644000000000005</v>
      </c>
      <c r="E25" s="51">
        <f>VLOOKUP($A25,'4 класс'!$A$5:$BW$40,61,0)</f>
        <v>62.575000000000003</v>
      </c>
      <c r="F25" s="48">
        <f>VLOOKUP($A25,'4 класс'!$A$5:$BW$40,68,0)</f>
        <v>59.967500000000001</v>
      </c>
      <c r="G25" s="90">
        <f>VLOOKUP($A25,'4 класс'!$A$5:$BW$40,75,0)</f>
        <v>67.722499999999997</v>
      </c>
      <c r="H25" s="51">
        <f>VLOOKUP($A25,'5 класс'!$A$5:$BS$40,29,0)</f>
        <v>57.850486111111117</v>
      </c>
      <c r="I25" s="48">
        <f>VLOOKUP($A25,'5 класс'!$A$5:$BS$40,57,0)</f>
        <v>57.119583333333331</v>
      </c>
      <c r="J25" s="90">
        <f>VLOOKUP($A25,'5 класс'!$A$5:$BS$40,71,0)</f>
        <v>62.027999999999999</v>
      </c>
      <c r="K25" s="51">
        <f>VLOOKUP($A25,'6 класс'!$A$5:$CE$40,35,0)</f>
        <v>57.894345238095234</v>
      </c>
      <c r="L25" s="48">
        <f>VLOOKUP($A25,'6 класс'!$A$5:$CE$40,69,0)</f>
        <v>57.150238095238095</v>
      </c>
      <c r="M25" s="90">
        <f>VLOOKUP($A25,'6 класс'!$A$5:$CE$40,83,0)</f>
        <v>65.256666666666675</v>
      </c>
      <c r="N25" s="51">
        <f>VLOOKUP($A25,'7 класс'!$A$5:$CJ$40,35,0)</f>
        <v>53.592857142857156</v>
      </c>
      <c r="O25" s="48">
        <f>VLOOKUP($A25,'7 класс'!$A$5:$CJ$40,69,0)</f>
        <v>55.25095238095237</v>
      </c>
      <c r="P25" s="90">
        <f>VLOOKUP($A25,'7 класс'!$A$5:$CJ$40,88,0)</f>
        <v>54.545952380952372</v>
      </c>
      <c r="Q25" s="51">
        <f>VLOOKUP($A25,'8 класс'!$A$5:$CQ$40,37,0)</f>
        <v>59.843137254901961</v>
      </c>
      <c r="R25" s="48">
        <f>VLOOKUP($A25,'8 класс'!$A$5:$CQ$40,73,0)</f>
        <v>60.067549019607839</v>
      </c>
      <c r="S25" s="90">
        <f>VLOOKUP($A25,'8 класс'!$A$5:$CQ$40,95,0)</f>
        <v>63.663333333333334</v>
      </c>
      <c r="T25" s="81"/>
      <c r="U25" s="82"/>
      <c r="V25" s="90">
        <f>VLOOKUP($A25,'10 класс'!$A$5:$X$40,24,0)</f>
        <v>71.643749999999997</v>
      </c>
    </row>
    <row r="26" spans="1:22" x14ac:dyDescent="0.25">
      <c r="A26" s="96" t="s">
        <v>22</v>
      </c>
      <c r="B26" s="89">
        <f>VLOOKUP($A26,'4 класс'!$A$5:$BW$40,21,0)</f>
        <v>67.406923076923064</v>
      </c>
      <c r="C26" s="48">
        <f>VLOOKUP($A26,'4 класс'!$A$5:$BW$40,41,0)</f>
        <v>66.440384615384602</v>
      </c>
      <c r="D26" s="90">
        <f>VLOOKUP($A26,'4 класс'!$A$5:$BW$40,54,0)</f>
        <v>67.9315</v>
      </c>
      <c r="E26" s="51">
        <f>VLOOKUP($A26,'4 класс'!$A$5:$BW$40,61,0)</f>
        <v>66.849999999999994</v>
      </c>
      <c r="F26" s="48">
        <f>VLOOKUP($A26,'4 класс'!$A$5:$BW$40,68,0)</f>
        <v>64.37</v>
      </c>
      <c r="G26" s="90">
        <f>VLOOKUP($A26,'4 класс'!$A$5:$BW$40,75,0)</f>
        <v>64.734999999999985</v>
      </c>
      <c r="H26" s="51">
        <f>VLOOKUP($A26,'5 класс'!$A$5:$BS$40,29,0)</f>
        <v>60.013819444444458</v>
      </c>
      <c r="I26" s="48">
        <f>VLOOKUP($A26,'5 класс'!$A$5:$BS$40,57,0)</f>
        <v>61.510624999999997</v>
      </c>
      <c r="J26" s="90">
        <f>VLOOKUP($A26,'5 класс'!$A$5:$BS$40,71,0)</f>
        <v>64.987333333333339</v>
      </c>
      <c r="K26" s="51">
        <f>VLOOKUP($A26,'6 класс'!$A$5:$CE$40,35,0)</f>
        <v>63.481904761904765</v>
      </c>
      <c r="L26" s="48">
        <f>VLOOKUP($A26,'6 класс'!$A$5:$CE$40,69,0)</f>
        <v>62.446309523809525</v>
      </c>
      <c r="M26" s="90">
        <f>VLOOKUP($A26,'6 класс'!$A$5:$CE$40,83,0)</f>
        <v>67.568666666666672</v>
      </c>
      <c r="N26" s="51">
        <f>VLOOKUP($A26,'7 класс'!$A$5:$CJ$40,35,0)</f>
        <v>60.709285714285706</v>
      </c>
      <c r="O26" s="48">
        <f>VLOOKUP($A26,'7 класс'!$A$5:$CJ$40,69,0)</f>
        <v>62.161071428571425</v>
      </c>
      <c r="P26" s="90">
        <f>VLOOKUP($A26,'7 класс'!$A$5:$CJ$40,88,0)</f>
        <v>58.784761904761908</v>
      </c>
      <c r="Q26" s="51">
        <f>VLOOKUP($A26,'8 класс'!$A$5:$CQ$40,37,0)</f>
        <v>65.842058823529413</v>
      </c>
      <c r="R26" s="48">
        <f>VLOOKUP($A26,'8 класс'!$A$5:$CQ$40,73,0)</f>
        <v>65.60176470588236</v>
      </c>
      <c r="S26" s="90">
        <f>VLOOKUP($A26,'8 класс'!$A$5:$CQ$40,95,0)</f>
        <v>67.55</v>
      </c>
      <c r="T26" s="81"/>
      <c r="U26" s="82"/>
      <c r="V26" s="90">
        <f>VLOOKUP($A26,'10 класс'!$A$5:$X$40,24,0)</f>
        <v>70.45975</v>
      </c>
    </row>
    <row r="27" spans="1:22" x14ac:dyDescent="0.25">
      <c r="A27" s="96" t="s">
        <v>23</v>
      </c>
      <c r="B27" s="89">
        <f>VLOOKUP($A27,'4 класс'!$A$5:$BW$40,21,0)</f>
        <v>67.11</v>
      </c>
      <c r="C27" s="48">
        <f>VLOOKUP($A27,'4 класс'!$A$5:$BW$40,41,0)</f>
        <v>67.923846153846156</v>
      </c>
      <c r="D27" s="90">
        <f>VLOOKUP($A27,'4 класс'!$A$5:$BW$40,54,0)</f>
        <v>64.024499999999989</v>
      </c>
      <c r="E27" s="51">
        <f>VLOOKUP($A27,'4 класс'!$A$5:$BW$40,61,0)</f>
        <v>70.552500000000009</v>
      </c>
      <c r="F27" s="48">
        <f>VLOOKUP($A27,'4 класс'!$A$5:$BW$40,68,0)</f>
        <v>63.81</v>
      </c>
      <c r="G27" s="90">
        <f>VLOOKUP($A27,'4 класс'!$A$5:$BW$40,75,0)</f>
        <v>67.34</v>
      </c>
      <c r="H27" s="51">
        <f>VLOOKUP($A27,'5 класс'!$A$5:$BS$40,29,0)</f>
        <v>61.996180555555561</v>
      </c>
      <c r="I27" s="48">
        <f>VLOOKUP($A27,'5 класс'!$A$5:$BS$40,57,0)</f>
        <v>64.661319444444445</v>
      </c>
      <c r="J27" s="90">
        <f>VLOOKUP($A27,'5 класс'!$A$5:$BS$40,71,0)</f>
        <v>66.557666666666663</v>
      </c>
      <c r="K27" s="51">
        <f>VLOOKUP($A27,'6 класс'!$A$5:$CE$40,35,0)</f>
        <v>62.477619047619051</v>
      </c>
      <c r="L27" s="48">
        <f>VLOOKUP($A27,'6 класс'!$A$5:$CE$40,69,0)</f>
        <v>61.680178571428563</v>
      </c>
      <c r="M27" s="90">
        <f>VLOOKUP($A27,'6 класс'!$A$5:$CE$40,83,0)</f>
        <v>71.213666666666668</v>
      </c>
      <c r="N27" s="51">
        <f>VLOOKUP($A27,'7 класс'!$A$5:$CJ$40,35,0)</f>
        <v>59.48720238095239</v>
      </c>
      <c r="O27" s="48">
        <f>VLOOKUP($A27,'7 класс'!$A$5:$CJ$40,69,0)</f>
        <v>61.057619047619042</v>
      </c>
      <c r="P27" s="90">
        <f>VLOOKUP($A27,'7 класс'!$A$5:$CJ$40,88,0)</f>
        <v>58.280476190476193</v>
      </c>
      <c r="Q27" s="51">
        <f>VLOOKUP($A27,'8 класс'!$A$5:$CQ$40,37,0)</f>
        <v>66.533823529411762</v>
      </c>
      <c r="R27" s="48">
        <f>VLOOKUP($A27,'8 класс'!$A$5:$CQ$40,73,0)</f>
        <v>70.588235294117638</v>
      </c>
      <c r="S27" s="90">
        <f>VLOOKUP($A27,'8 класс'!$A$5:$CQ$40,95,0)</f>
        <v>63.883666666666656</v>
      </c>
      <c r="T27" s="81"/>
      <c r="U27" s="82"/>
      <c r="V27" s="90">
        <f>VLOOKUP($A27,'10 класс'!$A$5:$X$40,24,0)</f>
        <v>70.671499999999995</v>
      </c>
    </row>
    <row r="28" spans="1:22" x14ac:dyDescent="0.25">
      <c r="A28" s="96" t="s">
        <v>24</v>
      </c>
      <c r="B28" s="89">
        <f>VLOOKUP($A28,'4 класс'!$A$5:$BW$40,21,0)</f>
        <v>67.808846153846147</v>
      </c>
      <c r="C28" s="48">
        <f>VLOOKUP($A28,'4 класс'!$A$5:$BW$40,41,0)</f>
        <v>65.041153846153847</v>
      </c>
      <c r="D28" s="90">
        <f>VLOOKUP($A28,'4 класс'!$A$5:$BW$40,54,0)</f>
        <v>69.21050000000001</v>
      </c>
      <c r="E28" s="51">
        <f>VLOOKUP($A28,'4 класс'!$A$5:$BW$40,61,0)</f>
        <v>65.117500000000007</v>
      </c>
      <c r="F28" s="48">
        <f>VLOOKUP($A28,'4 класс'!$A$5:$BW$40,68,0)</f>
        <v>62.267499999999998</v>
      </c>
      <c r="G28" s="90">
        <f>VLOOKUP($A28,'4 класс'!$A$5:$BW$40,75,0)</f>
        <v>66.787499999999994</v>
      </c>
      <c r="H28" s="51">
        <f>VLOOKUP($A28,'5 класс'!$A$5:$BS$40,29,0)</f>
        <v>55.047708333333333</v>
      </c>
      <c r="I28" s="48">
        <f>VLOOKUP($A28,'5 класс'!$A$5:$BS$40,57,0)</f>
        <v>60.87</v>
      </c>
      <c r="J28" s="90">
        <f>VLOOKUP($A28,'5 класс'!$A$5:$BS$40,71,0)</f>
        <v>65.137</v>
      </c>
      <c r="K28" s="51">
        <f>VLOOKUP($A28,'6 класс'!$A$5:$CE$40,35,0)</f>
        <v>61.182797619047619</v>
      </c>
      <c r="L28" s="48">
        <f>VLOOKUP($A28,'6 класс'!$A$5:$CE$40,69,0)</f>
        <v>59.834464285714283</v>
      </c>
      <c r="M28" s="90">
        <f>VLOOKUP($A28,'6 класс'!$A$5:$CE$40,83,0)</f>
        <v>66.089333333333329</v>
      </c>
      <c r="N28" s="51">
        <f>VLOOKUP($A28,'7 класс'!$A$5:$CJ$40,35,0)</f>
        <v>60.715059523809529</v>
      </c>
      <c r="O28" s="48">
        <f>VLOOKUP($A28,'7 класс'!$A$5:$CJ$40,69,0)</f>
        <v>60.936964285714289</v>
      </c>
      <c r="P28" s="90">
        <f>VLOOKUP($A28,'7 класс'!$A$5:$CJ$40,88,0)</f>
        <v>55.40428571428572</v>
      </c>
      <c r="Q28" s="51">
        <f>VLOOKUP($A28,'8 класс'!$A$5:$CQ$40,37,0)</f>
        <v>61.940392156862742</v>
      </c>
      <c r="R28" s="48">
        <f>VLOOKUP($A28,'8 класс'!$A$5:$CQ$40,73,0)</f>
        <v>61.383529411764705</v>
      </c>
      <c r="S28" s="90">
        <f>VLOOKUP($A28,'8 класс'!$A$5:$CQ$40,95,0)</f>
        <v>67.674666666666681</v>
      </c>
      <c r="T28" s="81"/>
      <c r="U28" s="82"/>
      <c r="V28" s="90">
        <f>VLOOKUP($A28,'10 класс'!$A$5:$X$40,24,0)</f>
        <v>68.207499999999996</v>
      </c>
    </row>
    <row r="29" spans="1:22" x14ac:dyDescent="0.25">
      <c r="A29" s="96" t="s">
        <v>25</v>
      </c>
      <c r="B29" s="89">
        <f>VLOOKUP($A29,'4 класс'!$A$5:$BW$40,21,0)</f>
        <v>66.1276923076923</v>
      </c>
      <c r="C29" s="48">
        <f>VLOOKUP($A29,'4 класс'!$A$5:$BW$40,41,0)</f>
        <v>65.046153846153842</v>
      </c>
      <c r="D29" s="90">
        <f>VLOOKUP($A29,'4 класс'!$A$5:$BW$40,54,0)</f>
        <v>64.798500000000018</v>
      </c>
      <c r="E29" s="51">
        <f>VLOOKUP($A29,'4 класс'!$A$5:$BW$40,61,0)</f>
        <v>67.98</v>
      </c>
      <c r="F29" s="48">
        <f>VLOOKUP($A29,'4 класс'!$A$5:$BW$40,68,0)</f>
        <v>62.107500000000002</v>
      </c>
      <c r="G29" s="90">
        <f>VLOOKUP($A29,'4 класс'!$A$5:$BW$40,75,0)</f>
        <v>71.842500000000001</v>
      </c>
      <c r="H29" s="51">
        <f>VLOOKUP($A29,'5 класс'!$A$5:$BS$40,29,0)</f>
        <v>56.384999999999998</v>
      </c>
      <c r="I29" s="48">
        <f>VLOOKUP($A29,'5 класс'!$A$5:$BS$40,57,0)</f>
        <v>59.219097222222224</v>
      </c>
      <c r="J29" s="90">
        <f>VLOOKUP($A29,'5 класс'!$A$5:$BS$40,71,0)</f>
        <v>62.686666666666667</v>
      </c>
      <c r="K29" s="51">
        <f>VLOOKUP($A29,'6 класс'!$A$5:$CE$40,35,0)</f>
        <v>59.907500000000006</v>
      </c>
      <c r="L29" s="48">
        <f>VLOOKUP($A29,'6 класс'!$A$5:$CE$40,69,0)</f>
        <v>58.398630952380962</v>
      </c>
      <c r="M29" s="90">
        <f>VLOOKUP($A29,'6 класс'!$A$5:$CE$40,83,0)</f>
        <v>65.654666666666671</v>
      </c>
      <c r="N29" s="51">
        <f>VLOOKUP($A29,'7 класс'!$A$5:$CJ$40,35,0)</f>
        <v>55.372738095238091</v>
      </c>
      <c r="O29" s="48">
        <f>VLOOKUP($A29,'7 класс'!$A$5:$CJ$40,69,0)</f>
        <v>57.505654761904758</v>
      </c>
      <c r="P29" s="90">
        <f>VLOOKUP($A29,'7 класс'!$A$5:$CJ$40,88,0)</f>
        <v>56.152619047619055</v>
      </c>
      <c r="Q29" s="51">
        <f>VLOOKUP($A29,'8 класс'!$A$5:$CQ$40,37,0)</f>
        <v>61.019901960784317</v>
      </c>
      <c r="R29" s="48">
        <f>VLOOKUP($A29,'8 класс'!$A$5:$CQ$40,73,0)</f>
        <v>61.198823529411769</v>
      </c>
      <c r="S29" s="90">
        <f>VLOOKUP($A29,'8 класс'!$A$5:$CQ$40,95,0)</f>
        <v>63.277999999999999</v>
      </c>
      <c r="T29" s="81"/>
      <c r="U29" s="82"/>
      <c r="V29" s="90">
        <f>VLOOKUP($A29,'10 класс'!$A$5:$X$40,24,0)</f>
        <v>61.486250000000005</v>
      </c>
    </row>
    <row r="30" spans="1:22" x14ac:dyDescent="0.25">
      <c r="A30" s="96" t="s">
        <v>26</v>
      </c>
      <c r="B30" s="89">
        <f>VLOOKUP($A30,'4 класс'!$A$5:$BW$40,21,0)</f>
        <v>67.735384615384618</v>
      </c>
      <c r="C30" s="48">
        <f>VLOOKUP($A30,'4 класс'!$A$5:$BW$40,41,0)</f>
        <v>64.104615384615386</v>
      </c>
      <c r="D30" s="90">
        <f>VLOOKUP($A30,'4 класс'!$A$5:$BW$40,54,0)</f>
        <v>69.759500000000003</v>
      </c>
      <c r="E30" s="51">
        <f>VLOOKUP($A30,'4 класс'!$A$5:$BW$40,61,0)</f>
        <v>69.504999999999995</v>
      </c>
      <c r="F30" s="48">
        <f>VLOOKUP($A30,'4 класс'!$A$5:$BW$40,68,0)</f>
        <v>69.157499999999999</v>
      </c>
      <c r="G30" s="90">
        <f>VLOOKUP($A30,'4 класс'!$A$5:$BW$40,75,0)</f>
        <v>68.532499999999999</v>
      </c>
      <c r="H30" s="51">
        <f>VLOOKUP($A30,'5 класс'!$A$5:$BS$40,29,0)</f>
        <v>63.339166666666671</v>
      </c>
      <c r="I30" s="48">
        <f>VLOOKUP($A30,'5 класс'!$A$5:$BS$40,57,0)</f>
        <v>65.864097222222227</v>
      </c>
      <c r="J30" s="90">
        <f>VLOOKUP($A30,'5 класс'!$A$5:$BS$40,71,0)</f>
        <v>67.066000000000003</v>
      </c>
      <c r="K30" s="51">
        <f>VLOOKUP($A30,'6 класс'!$A$5:$CE$40,35,0)</f>
        <v>67.65184523809522</v>
      </c>
      <c r="L30" s="48">
        <f>VLOOKUP($A30,'6 класс'!$A$5:$CE$40,69,0)</f>
        <v>64.936130952380964</v>
      </c>
      <c r="M30" s="90">
        <f>VLOOKUP($A30,'6 класс'!$A$5:$CE$40,83,0)</f>
        <v>72.85466666666666</v>
      </c>
      <c r="N30" s="51">
        <f>VLOOKUP($A30,'7 класс'!$A$5:$CJ$40,35,0)</f>
        <v>63.821726190476184</v>
      </c>
      <c r="O30" s="48">
        <f>VLOOKUP($A30,'7 класс'!$A$5:$CJ$40,69,0)</f>
        <v>67.333809523809506</v>
      </c>
      <c r="P30" s="90">
        <f>VLOOKUP($A30,'7 класс'!$A$5:$CJ$40,88,0)</f>
        <v>64.897142857142867</v>
      </c>
      <c r="Q30" s="51">
        <f>VLOOKUP($A30,'8 класс'!$A$5:$CQ$40,37,0)</f>
        <v>71.167549019607847</v>
      </c>
      <c r="R30" s="48">
        <f>VLOOKUP($A30,'8 класс'!$A$5:$CQ$40,73,0)</f>
        <v>71.19843137254901</v>
      </c>
      <c r="S30" s="90">
        <f>VLOOKUP($A30,'8 класс'!$A$5:$CQ$40,95,0)</f>
        <v>69.944833333333349</v>
      </c>
      <c r="T30" s="81"/>
      <c r="U30" s="82"/>
      <c r="V30" s="90">
        <f>VLOOKUP($A30,'10 класс'!$A$5:$X$40,24,0)</f>
        <v>69.03125</v>
      </c>
    </row>
    <row r="31" spans="1:22" x14ac:dyDescent="0.25">
      <c r="A31" s="96" t="s">
        <v>27</v>
      </c>
      <c r="B31" s="89">
        <f>VLOOKUP($A31,'4 класс'!$A$5:$BW$40,21,0)</f>
        <v>65.976153846153849</v>
      </c>
      <c r="C31" s="48">
        <f>VLOOKUP($A31,'4 класс'!$A$5:$BW$40,41,0)</f>
        <v>71.35230769230769</v>
      </c>
      <c r="D31" s="90">
        <f>VLOOKUP($A31,'4 класс'!$A$5:$BW$40,54,0)</f>
        <v>64.186000000000007</v>
      </c>
      <c r="E31" s="51">
        <f>VLOOKUP($A31,'4 класс'!$A$5:$BW$40,61,0)</f>
        <v>69.777500000000003</v>
      </c>
      <c r="F31" s="48">
        <f>VLOOKUP($A31,'4 класс'!$A$5:$BW$40,68,0)</f>
        <v>68.835000000000008</v>
      </c>
      <c r="G31" s="90">
        <f>VLOOKUP($A31,'4 класс'!$A$5:$BW$40,75,0)</f>
        <v>61.157499999999999</v>
      </c>
      <c r="H31" s="51">
        <f>VLOOKUP($A31,'5 класс'!$A$5:$BS$40,29,0)</f>
        <v>58.838888888888896</v>
      </c>
      <c r="I31" s="48">
        <f>VLOOKUP($A31,'5 класс'!$A$5:$BS$40,57,0)</f>
        <v>63.700347222222227</v>
      </c>
      <c r="J31" s="90">
        <f>VLOOKUP($A31,'5 класс'!$A$5:$BS$40,71,0)</f>
        <v>66.919666666666672</v>
      </c>
      <c r="K31" s="51">
        <f>VLOOKUP($A31,'6 класс'!$A$5:$CE$40,35,0)</f>
        <v>60.688452380952391</v>
      </c>
      <c r="L31" s="48">
        <f>VLOOKUP($A31,'6 класс'!$A$5:$CE$40,69,0)</f>
        <v>63.091071428571425</v>
      </c>
      <c r="M31" s="90">
        <f>VLOOKUP($A31,'6 класс'!$A$5:$CE$40,83,0)</f>
        <v>68.507666666666665</v>
      </c>
      <c r="N31" s="51">
        <f>VLOOKUP($A31,'7 класс'!$A$5:$CJ$40,35,0)</f>
        <v>59.128869047619048</v>
      </c>
      <c r="O31" s="48">
        <f>VLOOKUP($A31,'7 класс'!$A$5:$CJ$40,69,0)</f>
        <v>62.82160714285714</v>
      </c>
      <c r="P31" s="90">
        <f>VLOOKUP($A31,'7 класс'!$A$5:$CJ$40,88,0)</f>
        <v>55.268809523809523</v>
      </c>
      <c r="Q31" s="51">
        <f>VLOOKUP($A31,'8 класс'!$A$5:$CQ$40,37,0)</f>
        <v>66.869411764705887</v>
      </c>
      <c r="R31" s="48">
        <f>VLOOKUP($A31,'8 класс'!$A$5:$CQ$40,73,0)</f>
        <v>67.048823529411763</v>
      </c>
      <c r="S31" s="90">
        <f>VLOOKUP($A31,'8 класс'!$A$5:$CQ$40,95,0)</f>
        <v>65.293166666666664</v>
      </c>
      <c r="T31" s="81"/>
      <c r="U31" s="82"/>
      <c r="V31" s="90">
        <f>VLOOKUP($A31,'10 класс'!$A$5:$X$40,24,0)</f>
        <v>68.334000000000003</v>
      </c>
    </row>
    <row r="32" spans="1:22" x14ac:dyDescent="0.25">
      <c r="A32" s="96" t="s">
        <v>28</v>
      </c>
      <c r="B32" s="89">
        <f>VLOOKUP($A32,'4 класс'!$A$5:$BW$40,21,0)</f>
        <v>62.515000000000001</v>
      </c>
      <c r="C32" s="48">
        <f>VLOOKUP($A32,'4 класс'!$A$5:$BW$40,41,0)</f>
        <v>68.41</v>
      </c>
      <c r="D32" s="90">
        <f>VLOOKUP($A32,'4 класс'!$A$5:$BW$40,54,0)</f>
        <v>65.1935</v>
      </c>
      <c r="E32" s="51">
        <f>VLOOKUP($A32,'4 класс'!$A$5:$BW$40,61,0)</f>
        <v>65.044999999999987</v>
      </c>
      <c r="F32" s="48">
        <f>VLOOKUP($A32,'4 класс'!$A$5:$BW$40,68,0)</f>
        <v>65.254999999999995</v>
      </c>
      <c r="G32" s="90">
        <f>VLOOKUP($A32,'4 класс'!$A$5:$BW$40,75,0)</f>
        <v>58.772500000000001</v>
      </c>
      <c r="H32" s="51">
        <f>VLOOKUP($A32,'5 класс'!$A$5:$BS$40,29,0)</f>
        <v>61.471458333333338</v>
      </c>
      <c r="I32" s="48">
        <f>VLOOKUP($A32,'5 класс'!$A$5:$BS$40,57,0)</f>
        <v>62.743333333333332</v>
      </c>
      <c r="J32" s="90">
        <f>VLOOKUP($A32,'5 класс'!$A$5:$BS$40,71,0)</f>
        <v>62.80866666666666</v>
      </c>
      <c r="K32" s="51">
        <f>VLOOKUP($A32,'6 класс'!$A$5:$CE$40,35,0)</f>
        <v>60.371071428571426</v>
      </c>
      <c r="L32" s="48">
        <f>VLOOKUP($A32,'6 класс'!$A$5:$CE$40,69,0)</f>
        <v>60.839404761904746</v>
      </c>
      <c r="M32" s="90">
        <f>VLOOKUP($A32,'6 класс'!$A$5:$CE$40,83,0)</f>
        <v>69.348666666666659</v>
      </c>
      <c r="N32" s="51">
        <f>VLOOKUP($A32,'7 класс'!$A$5:$CJ$40,35,0)</f>
        <v>58.761785714285715</v>
      </c>
      <c r="O32" s="48">
        <f>VLOOKUP($A32,'7 класс'!$A$5:$CJ$40,69,0)</f>
        <v>58.732261904761906</v>
      </c>
      <c r="P32" s="90">
        <f>VLOOKUP($A32,'7 класс'!$A$5:$CJ$40,88,0)</f>
        <v>54.845000000000006</v>
      </c>
      <c r="Q32" s="51">
        <f>VLOOKUP($A32,'8 класс'!$A$5:$CQ$40,37,0)</f>
        <v>59.433235294117651</v>
      </c>
      <c r="R32" s="48">
        <f>VLOOKUP($A32,'8 класс'!$A$5:$CQ$40,73,0)</f>
        <v>61.039019607843144</v>
      </c>
      <c r="S32" s="90">
        <f>VLOOKUP($A32,'8 класс'!$A$5:$CQ$40,95,0)</f>
        <v>71.124166666666667</v>
      </c>
      <c r="T32" s="81"/>
      <c r="U32" s="82"/>
      <c r="V32" s="90">
        <f>VLOOKUP($A32,'10 класс'!$A$5:$X$40,24,0)</f>
        <v>58.510000000000005</v>
      </c>
    </row>
    <row r="33" spans="1:22" x14ac:dyDescent="0.25">
      <c r="A33" s="96" t="s">
        <v>29</v>
      </c>
      <c r="B33" s="89">
        <f>VLOOKUP($A33,'4 класс'!$A$5:$BW$40,21,0)</f>
        <v>71.303846153846138</v>
      </c>
      <c r="C33" s="48">
        <f>VLOOKUP($A33,'4 класс'!$A$5:$BW$40,41,0)</f>
        <v>68.974230769230758</v>
      </c>
      <c r="D33" s="90">
        <f>VLOOKUP($A33,'4 класс'!$A$5:$BW$40,54,0)</f>
        <v>67.830500000000001</v>
      </c>
      <c r="E33" s="51">
        <f>VLOOKUP($A33,'4 класс'!$A$5:$BW$40,61,0)</f>
        <v>67.710000000000008</v>
      </c>
      <c r="F33" s="48">
        <f>VLOOKUP($A33,'4 класс'!$A$5:$BW$40,68,0)</f>
        <v>62.477500000000006</v>
      </c>
      <c r="G33" s="90">
        <f>VLOOKUP($A33,'4 класс'!$A$5:$BW$40,75,0)</f>
        <v>67.679999999999993</v>
      </c>
      <c r="H33" s="51">
        <f>VLOOKUP($A33,'5 класс'!$A$5:$BS$40,29,0)</f>
        <v>60.771666666666668</v>
      </c>
      <c r="I33" s="48">
        <f>VLOOKUP($A33,'5 класс'!$A$5:$BS$40,57,0)</f>
        <v>60.098194444444431</v>
      </c>
      <c r="J33" s="90">
        <f>VLOOKUP($A33,'5 класс'!$A$5:$BS$40,71,0)</f>
        <v>67.122666666666674</v>
      </c>
      <c r="K33" s="51">
        <f>VLOOKUP($A33,'6 класс'!$A$5:$CE$40,35,0)</f>
        <v>67.064107142857139</v>
      </c>
      <c r="L33" s="48">
        <f>VLOOKUP($A33,'6 класс'!$A$5:$CE$40,69,0)</f>
        <v>62.81386904761905</v>
      </c>
      <c r="M33" s="90">
        <f>VLOOKUP($A33,'6 класс'!$A$5:$CE$40,83,0)</f>
        <v>66.36866666666667</v>
      </c>
      <c r="N33" s="51">
        <f>VLOOKUP($A33,'7 класс'!$A$5:$CJ$40,35,0)</f>
        <v>61.699702380952388</v>
      </c>
      <c r="O33" s="48">
        <f>VLOOKUP($A33,'7 класс'!$A$5:$CJ$40,69,0)</f>
        <v>63.997440476190484</v>
      </c>
      <c r="P33" s="90">
        <f>VLOOKUP($A33,'7 класс'!$A$5:$CJ$40,88,0)</f>
        <v>58.367142857142859</v>
      </c>
      <c r="Q33" s="51">
        <f>VLOOKUP($A33,'8 класс'!$A$5:$CQ$40,37,0)</f>
        <v>68.089803921568645</v>
      </c>
      <c r="R33" s="48">
        <f>VLOOKUP($A33,'8 класс'!$A$5:$CQ$40,73,0)</f>
        <v>65.537647058823524</v>
      </c>
      <c r="S33" s="90">
        <f>VLOOKUP($A33,'8 класс'!$A$5:$CQ$40,95,0)</f>
        <v>69.013166666666663</v>
      </c>
      <c r="T33" s="81"/>
      <c r="U33" s="82"/>
      <c r="V33" s="90">
        <f>VLOOKUP($A33,'10 класс'!$A$5:$X$40,24,0)</f>
        <v>71.261999999999986</v>
      </c>
    </row>
    <row r="34" spans="1:22" x14ac:dyDescent="0.25">
      <c r="A34" s="96" t="s">
        <v>30</v>
      </c>
      <c r="B34" s="89">
        <f>VLOOKUP($A34,'4 класс'!$A$5:$BW$40,21,0)</f>
        <v>65.283076923076919</v>
      </c>
      <c r="C34" s="48">
        <f>VLOOKUP($A34,'4 класс'!$A$5:$BW$40,41,0)</f>
        <v>66.979615384615371</v>
      </c>
      <c r="D34" s="90">
        <f>VLOOKUP($A34,'4 класс'!$A$5:$BW$40,54,0)</f>
        <v>68.332999999999998</v>
      </c>
      <c r="E34" s="51">
        <f>VLOOKUP($A34,'4 класс'!$A$5:$BW$40,61,0)</f>
        <v>61.594999999999999</v>
      </c>
      <c r="F34" s="48">
        <f>VLOOKUP($A34,'4 класс'!$A$5:$BW$40,68,0)</f>
        <v>66.23</v>
      </c>
      <c r="G34" s="90">
        <f>VLOOKUP($A34,'4 класс'!$A$5:$BW$40,75,0)</f>
        <v>72.760000000000005</v>
      </c>
      <c r="H34" s="51">
        <f>VLOOKUP($A34,'5 класс'!$A$5:$BS$40,29,0)</f>
        <v>61.880416666666669</v>
      </c>
      <c r="I34" s="48">
        <f>VLOOKUP($A34,'5 класс'!$A$5:$BS$40,57,0)</f>
        <v>59.323888888888888</v>
      </c>
      <c r="J34" s="90">
        <f>VLOOKUP($A34,'5 класс'!$A$5:$BS$40,71,0)</f>
        <v>64.728999999999999</v>
      </c>
      <c r="K34" s="51">
        <f>VLOOKUP($A34,'6 класс'!$A$5:$CE$40,35,0)</f>
        <v>63.387202380952388</v>
      </c>
      <c r="L34" s="48">
        <f>VLOOKUP($A34,'6 класс'!$A$5:$CE$40,69,0)</f>
        <v>63.912619047619053</v>
      </c>
      <c r="M34" s="90">
        <f>VLOOKUP($A34,'6 класс'!$A$5:$CE$40,83,0)</f>
        <v>71.467666666666659</v>
      </c>
      <c r="N34" s="51">
        <f>VLOOKUP($A34,'7 класс'!$A$5:$CJ$40,35,0)</f>
        <v>64.793452380952402</v>
      </c>
      <c r="O34" s="48">
        <f>VLOOKUP($A34,'7 класс'!$A$5:$CJ$40,69,0)</f>
        <v>61.29767857142857</v>
      </c>
      <c r="P34" s="90">
        <f>VLOOKUP($A34,'7 класс'!$A$5:$CJ$40,88,0)</f>
        <v>63.466904761904757</v>
      </c>
      <c r="Q34" s="51">
        <f>VLOOKUP($A34,'8 класс'!$A$5:$CQ$40,37,0)</f>
        <v>67.637745098039233</v>
      </c>
      <c r="R34" s="48">
        <f>VLOOKUP($A34,'8 класс'!$A$5:$CQ$40,73,0)</f>
        <v>67.106666666666683</v>
      </c>
      <c r="S34" s="90">
        <f>VLOOKUP($A34,'8 класс'!$A$5:$CQ$40,95,0)</f>
        <v>69.435833333333321</v>
      </c>
      <c r="T34" s="81"/>
      <c r="U34" s="82"/>
      <c r="V34" s="90">
        <f>VLOOKUP($A34,'10 класс'!$A$5:$X$40,24,0)</f>
        <v>65.845000000000013</v>
      </c>
    </row>
    <row r="35" spans="1:22" x14ac:dyDescent="0.25">
      <c r="A35" s="96" t="s">
        <v>31</v>
      </c>
      <c r="B35" s="89">
        <f>VLOOKUP($A35,'4 класс'!$A$5:$BW$40,21,0)</f>
        <v>68.552307692307679</v>
      </c>
      <c r="C35" s="48">
        <f>VLOOKUP($A35,'4 класс'!$A$5:$BW$40,41,0)</f>
        <v>68.498461538461541</v>
      </c>
      <c r="D35" s="90">
        <f>VLOOKUP($A35,'4 класс'!$A$5:$BW$40,54,0)</f>
        <v>66.537499999999994</v>
      </c>
      <c r="E35" s="51">
        <f>VLOOKUP($A35,'4 класс'!$A$5:$BW$40,61,0)</f>
        <v>62.372500000000002</v>
      </c>
      <c r="F35" s="48">
        <f>VLOOKUP($A35,'4 класс'!$A$5:$BW$40,68,0)</f>
        <v>64.210000000000008</v>
      </c>
      <c r="G35" s="90">
        <f>VLOOKUP($A35,'4 класс'!$A$5:$BW$40,75,0)</f>
        <v>62.852500000000006</v>
      </c>
      <c r="H35" s="51">
        <f>VLOOKUP($A35,'5 класс'!$A$5:$BS$40,29,0)</f>
        <v>59.428819444444457</v>
      </c>
      <c r="I35" s="48">
        <f>VLOOKUP($A35,'5 класс'!$A$5:$BS$40,57,0)</f>
        <v>61.479513888888903</v>
      </c>
      <c r="J35" s="90">
        <f>VLOOKUP($A35,'5 класс'!$A$5:$BS$40,71,0)</f>
        <v>64.10466666666666</v>
      </c>
      <c r="K35" s="51">
        <f>VLOOKUP($A35,'6 класс'!$A$5:$CE$40,35,0)</f>
        <v>62.332142857142863</v>
      </c>
      <c r="L35" s="48">
        <f>VLOOKUP($A35,'6 класс'!$A$5:$CE$40,69,0)</f>
        <v>61.423690476190487</v>
      </c>
      <c r="M35" s="90">
        <f>VLOOKUP($A35,'6 класс'!$A$5:$CE$40,83,0)</f>
        <v>65.99166666666666</v>
      </c>
      <c r="N35" s="51">
        <f>VLOOKUP($A35,'7 класс'!$A$5:$CJ$40,35,0)</f>
        <v>61.082499999999989</v>
      </c>
      <c r="O35" s="48">
        <f>VLOOKUP($A35,'7 класс'!$A$5:$CJ$40,69,0)</f>
        <v>61.64678571428572</v>
      </c>
      <c r="P35" s="90">
        <f>VLOOKUP($A35,'7 класс'!$A$5:$CJ$40,88,0)</f>
        <v>54.050000000000004</v>
      </c>
      <c r="Q35" s="51">
        <f>VLOOKUP($A35,'8 класс'!$A$5:$CQ$40,37,0)</f>
        <v>67.594607843137268</v>
      </c>
      <c r="R35" s="48">
        <f>VLOOKUP($A35,'8 класс'!$A$5:$CQ$40,73,0)</f>
        <v>64.91813725490195</v>
      </c>
      <c r="S35" s="90">
        <f>VLOOKUP($A35,'8 класс'!$A$5:$CQ$40,95,0)</f>
        <v>65.949166666666656</v>
      </c>
      <c r="T35" s="81"/>
      <c r="U35" s="82"/>
      <c r="V35" s="90">
        <f>VLOOKUP($A35,'10 класс'!$A$5:$X$40,24,0)</f>
        <v>70.453500000000005</v>
      </c>
    </row>
    <row r="36" spans="1:22" x14ac:dyDescent="0.25">
      <c r="A36" s="96" t="s">
        <v>32</v>
      </c>
      <c r="B36" s="89">
        <f>VLOOKUP($A36,'4 класс'!$A$5:$BW$40,21,0)</f>
        <v>65.45961538461539</v>
      </c>
      <c r="C36" s="48">
        <f>VLOOKUP($A36,'4 класс'!$A$5:$BW$40,41,0)</f>
        <v>68.91</v>
      </c>
      <c r="D36" s="90">
        <f>VLOOKUP($A36,'4 класс'!$A$5:$BW$40,54,0)</f>
        <v>68.805499999999995</v>
      </c>
      <c r="E36" s="51">
        <f>VLOOKUP($A36,'4 класс'!$A$5:$BW$40,61,0)</f>
        <v>65.87</v>
      </c>
      <c r="F36" s="48">
        <f>VLOOKUP($A36,'4 класс'!$A$5:$BW$40,68,0)</f>
        <v>66.79249999999999</v>
      </c>
      <c r="G36" s="90">
        <f>VLOOKUP($A36,'4 класс'!$A$5:$BW$40,75,0)</f>
        <v>64.657499999999999</v>
      </c>
      <c r="H36" s="51">
        <f>VLOOKUP($A36,'5 класс'!$A$5:$BS$40,29,0)</f>
        <v>61.757916666666659</v>
      </c>
      <c r="I36" s="48">
        <f>VLOOKUP($A36,'5 класс'!$A$5:$BS$40,57,0)</f>
        <v>57.601736111111109</v>
      </c>
      <c r="J36" s="90">
        <f>VLOOKUP($A36,'5 класс'!$A$5:$BS$40,71,0)</f>
        <v>63.689</v>
      </c>
      <c r="K36" s="51">
        <f>VLOOKUP($A36,'6 класс'!$A$5:$CE$40,35,0)</f>
        <v>62.406071428571423</v>
      </c>
      <c r="L36" s="48">
        <f>VLOOKUP($A36,'6 класс'!$A$5:$CE$40,69,0)</f>
        <v>62.119642857142857</v>
      </c>
      <c r="M36" s="90">
        <f>VLOOKUP($A36,'6 класс'!$A$5:$CE$40,83,0)</f>
        <v>68.424000000000007</v>
      </c>
      <c r="N36" s="51">
        <f>VLOOKUP($A36,'7 класс'!$A$5:$CJ$40,35,0)</f>
        <v>59.085595238095244</v>
      </c>
      <c r="O36" s="48">
        <f>VLOOKUP($A36,'7 класс'!$A$5:$CJ$40,69,0)</f>
        <v>60.680178571428577</v>
      </c>
      <c r="P36" s="90">
        <f>VLOOKUP($A36,'7 класс'!$A$5:$CJ$40,88,0)</f>
        <v>54.248809523809527</v>
      </c>
      <c r="Q36" s="51">
        <f>VLOOKUP($A36,'8 класс'!$A$5:$CQ$40,37,0)</f>
        <v>64.998627450980393</v>
      </c>
      <c r="R36" s="48">
        <f>VLOOKUP($A36,'8 класс'!$A$5:$CQ$40,73,0)</f>
        <v>64.51911764705882</v>
      </c>
      <c r="S36" s="90">
        <f>VLOOKUP($A36,'8 класс'!$A$5:$CQ$40,95,0)</f>
        <v>66.565500000000014</v>
      </c>
      <c r="T36" s="81"/>
      <c r="U36" s="82"/>
      <c r="V36" s="90">
        <f>VLOOKUP($A36,'10 класс'!$A$5:$X$40,24,0)</f>
        <v>70.672499999999985</v>
      </c>
    </row>
    <row r="37" spans="1:22" x14ac:dyDescent="0.25">
      <c r="A37" s="96" t="s">
        <v>51</v>
      </c>
      <c r="B37" s="89">
        <f>VLOOKUP($A37,'4 класс'!$A$5:$BW$40,21,0)</f>
        <v>67.298461538461524</v>
      </c>
      <c r="C37" s="48">
        <f>VLOOKUP($A37,'4 класс'!$A$5:$BW$40,41,0)</f>
        <v>69.630769230769232</v>
      </c>
      <c r="D37" s="90">
        <f>VLOOKUP($A37,'4 класс'!$A$5:$BW$40,54,0)</f>
        <v>72.810500000000005</v>
      </c>
      <c r="E37" s="51">
        <f>VLOOKUP($A37,'4 класс'!$A$5:$BW$40,61,0)</f>
        <v>63.054999999999993</v>
      </c>
      <c r="F37" s="48">
        <f>VLOOKUP($A37,'4 класс'!$A$5:$BW$40,68,0)</f>
        <v>63.767500000000005</v>
      </c>
      <c r="G37" s="90">
        <f>VLOOKUP($A37,'4 класс'!$A$5:$BW$40,75,0)</f>
        <v>67.147500000000008</v>
      </c>
      <c r="H37" s="51">
        <f>VLOOKUP($A37,'5 класс'!$A$5:$BS$40,29,0)</f>
        <v>60.775416666666665</v>
      </c>
      <c r="I37" s="48">
        <f>VLOOKUP($A37,'5 класс'!$A$5:$BS$40,57,0)</f>
        <v>60.086180555555551</v>
      </c>
      <c r="J37" s="90">
        <f>VLOOKUP($A37,'5 класс'!$A$5:$BS$40,71,0)</f>
        <v>65.964333333333329</v>
      </c>
      <c r="K37" s="51">
        <f>VLOOKUP($A37,'6 класс'!$A$5:$CE$40,35,0)</f>
        <v>63.116428571428571</v>
      </c>
      <c r="L37" s="48">
        <f>VLOOKUP($A37,'6 класс'!$A$5:$CE$40,69,0)</f>
        <v>62.250535714285725</v>
      </c>
      <c r="M37" s="90">
        <f>VLOOKUP($A37,'6 класс'!$A$5:$CE$40,83,0)</f>
        <v>70.368666666666655</v>
      </c>
      <c r="N37" s="51">
        <f>VLOOKUP($A37,'7 класс'!$A$5:$CJ$40,35,0)</f>
        <v>56.742202380952385</v>
      </c>
      <c r="O37" s="48">
        <f>VLOOKUP($A37,'7 класс'!$A$5:$CJ$40,69,0)</f>
        <v>60.611428571428569</v>
      </c>
      <c r="P37" s="90">
        <f>VLOOKUP($A37,'7 класс'!$A$5:$CJ$40,88,0)</f>
        <v>57.777142857142863</v>
      </c>
      <c r="Q37" s="51">
        <f>VLOOKUP($A37,'8 класс'!$A$5:$CQ$40,37,0)</f>
        <v>65.66617647058824</v>
      </c>
      <c r="R37" s="48">
        <f>VLOOKUP($A37,'8 класс'!$A$5:$CQ$40,73,0)</f>
        <v>64.316470588235291</v>
      </c>
      <c r="S37" s="90">
        <f>VLOOKUP($A37,'8 класс'!$A$5:$CQ$40,95,0)</f>
        <v>67.134666666666675</v>
      </c>
      <c r="T37" s="81"/>
      <c r="U37" s="82"/>
      <c r="V37" s="90">
        <f>VLOOKUP($A37,'10 класс'!$A$5:$X$40,24,0)</f>
        <v>69.95450000000001</v>
      </c>
    </row>
    <row r="38" spans="1:22" x14ac:dyDescent="0.25">
      <c r="A38" s="96" t="s">
        <v>33</v>
      </c>
      <c r="B38" s="89">
        <f>VLOOKUP($A38,'4 класс'!$A$5:$BW$40,21,0)</f>
        <v>65.209230769230771</v>
      </c>
      <c r="C38" s="48">
        <f>VLOOKUP($A38,'4 класс'!$A$5:$BW$40,41,0)</f>
        <v>63.374615384615396</v>
      </c>
      <c r="D38" s="90">
        <f>VLOOKUP($A38,'4 класс'!$A$5:$BW$40,54,0)</f>
        <v>66.457000000000008</v>
      </c>
      <c r="E38" s="51">
        <f>VLOOKUP($A38,'4 класс'!$A$5:$BW$40,61,0)</f>
        <v>63.734999999999999</v>
      </c>
      <c r="F38" s="48">
        <f>VLOOKUP($A38,'4 класс'!$A$5:$BW$40,68,0)</f>
        <v>62.587499999999991</v>
      </c>
      <c r="G38" s="90">
        <f>VLOOKUP($A38,'4 класс'!$A$5:$BW$40,75,0)</f>
        <v>67.98</v>
      </c>
      <c r="H38" s="51">
        <f>VLOOKUP($A38,'5 класс'!$A$5:$BS$40,29,0)</f>
        <v>58.613958333333329</v>
      </c>
      <c r="I38" s="48">
        <f>VLOOKUP($A38,'5 класс'!$A$5:$BS$40,57,0)</f>
        <v>56.739027777777778</v>
      </c>
      <c r="J38" s="90">
        <f>VLOOKUP($A38,'5 класс'!$A$5:$BS$40,71,0)</f>
        <v>61.403999999999996</v>
      </c>
      <c r="K38" s="51">
        <f>VLOOKUP($A38,'6 класс'!$A$5:$CE$40,35,0)</f>
        <v>60.339761904761907</v>
      </c>
      <c r="L38" s="48">
        <f>VLOOKUP($A38,'6 класс'!$A$5:$CE$40,69,0)</f>
        <v>59.990535714285713</v>
      </c>
      <c r="M38" s="90">
        <f>VLOOKUP($A38,'6 класс'!$A$5:$CE$40,83,0)</f>
        <v>65.054999999999993</v>
      </c>
      <c r="N38" s="51">
        <f>VLOOKUP($A38,'7 класс'!$A$5:$CJ$40,35,0)</f>
        <v>58.822976190476183</v>
      </c>
      <c r="O38" s="48">
        <f>VLOOKUP($A38,'7 класс'!$A$5:$CJ$40,69,0)</f>
        <v>58.276309523809523</v>
      </c>
      <c r="P38" s="90">
        <f>VLOOKUP($A38,'7 класс'!$A$5:$CJ$40,88,0)</f>
        <v>57.573571428571427</v>
      </c>
      <c r="Q38" s="51">
        <f>VLOOKUP($A38,'8 класс'!$A$5:$CQ$40,37,0)</f>
        <v>63.054019607843145</v>
      </c>
      <c r="R38" s="48">
        <f>VLOOKUP($A38,'8 класс'!$A$5:$CQ$40,73,0)</f>
        <v>62.932941176470585</v>
      </c>
      <c r="S38" s="90">
        <f>VLOOKUP($A38,'8 класс'!$A$5:$CQ$40,95,0)</f>
        <v>61.742500000000007</v>
      </c>
      <c r="T38" s="81"/>
      <c r="U38" s="82"/>
      <c r="V38" s="90">
        <f>VLOOKUP($A38,'10 класс'!$A$5:$X$40,24,0)</f>
        <v>67.641000000000005</v>
      </c>
    </row>
    <row r="39" spans="1:22" x14ac:dyDescent="0.25">
      <c r="A39" s="96" t="s">
        <v>34</v>
      </c>
      <c r="B39" s="89">
        <f>VLOOKUP($A39,'4 класс'!$A$5:$BW$40,21,0)</f>
        <v>69.382692307692324</v>
      </c>
      <c r="C39" s="48">
        <f>VLOOKUP($A39,'4 класс'!$A$5:$BW$40,41,0)</f>
        <v>64.044230769230779</v>
      </c>
      <c r="D39" s="90">
        <f>VLOOKUP($A39,'4 класс'!$A$5:$BW$40,54,0)</f>
        <v>67.594500000000011</v>
      </c>
      <c r="E39" s="51">
        <f>VLOOKUP($A39,'4 класс'!$A$5:$BW$40,61,0)</f>
        <v>63.894999999999996</v>
      </c>
      <c r="F39" s="48">
        <f>VLOOKUP($A39,'4 класс'!$A$5:$BW$40,68,0)</f>
        <v>60.984999999999999</v>
      </c>
      <c r="G39" s="90">
        <f>VLOOKUP($A39,'4 класс'!$A$5:$BW$40,75,0)</f>
        <v>64.194999999999993</v>
      </c>
      <c r="H39" s="51">
        <f>VLOOKUP($A39,'5 класс'!$A$5:$BS$40,29,0)</f>
        <v>57.235416666666659</v>
      </c>
      <c r="I39" s="48">
        <f>VLOOKUP($A39,'5 класс'!$A$5:$BS$40,57,0)</f>
        <v>55.773958333333333</v>
      </c>
      <c r="J39" s="90">
        <f>VLOOKUP($A39,'5 класс'!$A$5:$BS$40,71,0)</f>
        <v>61.686333333333337</v>
      </c>
      <c r="K39" s="51">
        <f>VLOOKUP($A39,'6 класс'!$A$5:$CE$40,35,0)</f>
        <v>59.631309523809527</v>
      </c>
      <c r="L39" s="48">
        <f>VLOOKUP($A39,'6 класс'!$A$5:$CE$40,69,0)</f>
        <v>59.359464285714289</v>
      </c>
      <c r="M39" s="90">
        <f>VLOOKUP($A39,'6 класс'!$A$5:$CE$40,83,0)</f>
        <v>68.134</v>
      </c>
      <c r="N39" s="51">
        <f>VLOOKUP($A39,'7 класс'!$A$5:$CJ$40,35,0)</f>
        <v>60.33208333333333</v>
      </c>
      <c r="O39" s="48">
        <f>VLOOKUP($A39,'7 класс'!$A$5:$CJ$40,69,0)</f>
        <v>56.183452380952382</v>
      </c>
      <c r="P39" s="90">
        <f>VLOOKUP($A39,'7 класс'!$A$5:$CJ$40,88,0)</f>
        <v>57.173571428571428</v>
      </c>
      <c r="Q39" s="51">
        <f>VLOOKUP($A39,'8 класс'!$A$5:$CQ$40,37,0)</f>
        <v>64.419705882352943</v>
      </c>
      <c r="R39" s="48">
        <f>VLOOKUP($A39,'8 класс'!$A$5:$CQ$40,73,0)</f>
        <v>63.279705882352935</v>
      </c>
      <c r="S39" s="90">
        <f>VLOOKUP($A39,'8 класс'!$A$5:$CQ$40,95,0)</f>
        <v>66.486500000000007</v>
      </c>
      <c r="T39" s="81"/>
      <c r="U39" s="82"/>
      <c r="V39" s="90">
        <f>VLOOKUP($A39,'10 класс'!$A$5:$X$40,24,0)</f>
        <v>73.574749999999995</v>
      </c>
    </row>
    <row r="40" spans="1:22" ht="15.75" thickBot="1" x14ac:dyDescent="0.3">
      <c r="A40" s="97" t="s">
        <v>35</v>
      </c>
      <c r="B40" s="91">
        <f>VLOOKUP($A40,'4 класс'!$A$5:$BW$40,21,0)</f>
        <v>69.981923076923081</v>
      </c>
      <c r="C40" s="33">
        <f>VLOOKUP($A40,'4 класс'!$A$5:$BW$40,41,0)</f>
        <v>70.43807692307692</v>
      </c>
      <c r="D40" s="93">
        <f>VLOOKUP($A40,'4 класс'!$A$5:$BW$40,54,0)</f>
        <v>70.227499999999992</v>
      </c>
      <c r="E40" s="92">
        <f>VLOOKUP($A40,'4 класс'!$A$5:$BW$40,61,0)</f>
        <v>64.367500000000007</v>
      </c>
      <c r="F40" s="33">
        <f>VLOOKUP($A40,'4 класс'!$A$5:$BW$40,68,0)</f>
        <v>65.615000000000009</v>
      </c>
      <c r="G40" s="93">
        <f>VLOOKUP($A40,'4 класс'!$A$5:$BW$40,75,0)</f>
        <v>65.782499999999999</v>
      </c>
      <c r="H40" s="92">
        <f>VLOOKUP($A40,'5 класс'!$A$5:$BS$40,29,0)</f>
        <v>57.657013888888891</v>
      </c>
      <c r="I40" s="33">
        <f>VLOOKUP($A40,'5 класс'!$A$5:$BS$40,57,0)</f>
        <v>60.120833333333316</v>
      </c>
      <c r="J40" s="93">
        <f>VLOOKUP($A40,'5 класс'!$A$5:$BS$40,71,0)</f>
        <v>64.651666666666671</v>
      </c>
      <c r="K40" s="92">
        <f>VLOOKUP($A40,'6 класс'!$A$5:$CE$40,35,0)</f>
        <v>60.378035714285723</v>
      </c>
      <c r="L40" s="33">
        <f>VLOOKUP($A40,'6 класс'!$A$5:$CE$40,69,0)</f>
        <v>59.379107142857144</v>
      </c>
      <c r="M40" s="93">
        <f>VLOOKUP($A40,'6 класс'!$A$5:$CE$40,83,0)</f>
        <v>65.885000000000005</v>
      </c>
      <c r="N40" s="92">
        <f>VLOOKUP($A40,'7 класс'!$A$5:$CJ$40,35,0)</f>
        <v>62.164404761904756</v>
      </c>
      <c r="O40" s="33">
        <f>VLOOKUP($A40,'7 класс'!$A$5:$CJ$40,69,0)</f>
        <v>61.414226190476192</v>
      </c>
      <c r="P40" s="93">
        <f>VLOOKUP($A40,'7 класс'!$A$5:$CJ$40,88,0)</f>
        <v>58.831190476190478</v>
      </c>
      <c r="Q40" s="92">
        <f>VLOOKUP($A40,'8 класс'!$A$5:$CQ$40,37,0)</f>
        <v>62.950882352941171</v>
      </c>
      <c r="R40" s="33">
        <f>VLOOKUP($A40,'8 класс'!$A$5:$CQ$40,73,0)</f>
        <v>65.306274509803927</v>
      </c>
      <c r="S40" s="93">
        <f>VLOOKUP($A40,'8 класс'!$A$5:$CQ$40,95,0)</f>
        <v>63.335333333333338</v>
      </c>
      <c r="T40" s="83"/>
      <c r="U40" s="84"/>
      <c r="V40" s="93">
        <f>VLOOKUP($A40,'10 класс'!$A$5:$X$40,24,0)</f>
        <v>72.907750000000007</v>
      </c>
    </row>
  </sheetData>
  <mergeCells count="20">
    <mergeCell ref="N3:O3"/>
    <mergeCell ref="K3:L3"/>
    <mergeCell ref="Q2:S2"/>
    <mergeCell ref="Q3:R3"/>
    <mergeCell ref="T2:V2"/>
    <mergeCell ref="T3:U3"/>
    <mergeCell ref="T1:V1"/>
    <mergeCell ref="B1:G1"/>
    <mergeCell ref="B2:D2"/>
    <mergeCell ref="E2:G2"/>
    <mergeCell ref="B3:C3"/>
    <mergeCell ref="E3:F3"/>
    <mergeCell ref="K1:M1"/>
    <mergeCell ref="N1:P1"/>
    <mergeCell ref="Q1:S1"/>
    <mergeCell ref="K2:M2"/>
    <mergeCell ref="H3:I3"/>
    <mergeCell ref="H1:J1"/>
    <mergeCell ref="H2:J2"/>
    <mergeCell ref="N2:P2"/>
  </mergeCells>
  <conditionalFormatting sqref="B5:D40 H5:S40 V5:V40">
    <cfRule type="cellIs" dxfId="17" priority="3" operator="greaterThan">
      <formula>89.44</formula>
    </cfRule>
    <cfRule type="cellIs" dxfId="16" priority="4" operator="lessThan">
      <formula>59.44</formula>
    </cfRule>
  </conditionalFormatting>
  <conditionalFormatting sqref="E5:G40">
    <cfRule type="cellIs" dxfId="15" priority="1" operator="greaterThan">
      <formula>59.44</formula>
    </cfRule>
    <cfRule type="cellIs" dxfId="14" priority="2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E3 K3 N3 Q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3A512-565A-4BAF-9FB0-FCE44A856F29}">
  <dimension ref="A1:BW40"/>
  <sheetViews>
    <sheetView workbookViewId="0"/>
  </sheetViews>
  <sheetFormatPr defaultRowHeight="15" x14ac:dyDescent="0.25"/>
  <cols>
    <col min="1" max="1" width="40" bestFit="1" customWidth="1"/>
    <col min="54" max="54" width="9.5703125" customWidth="1"/>
  </cols>
  <sheetData>
    <row r="1" spans="1:75" ht="15.75" thickBot="1" x14ac:dyDescent="0.3">
      <c r="A1" s="25" t="s">
        <v>0</v>
      </c>
      <c r="B1" s="150" t="s">
        <v>104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2"/>
    </row>
    <row r="2" spans="1:75" ht="15.75" thickBot="1" x14ac:dyDescent="0.3">
      <c r="A2" s="26" t="s">
        <v>36</v>
      </c>
      <c r="B2" s="150" t="s">
        <v>37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0" t="s">
        <v>38</v>
      </c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2"/>
    </row>
    <row r="3" spans="1:75" ht="15.75" thickBot="1" x14ac:dyDescent="0.3">
      <c r="A3" s="25" t="s">
        <v>2</v>
      </c>
      <c r="B3" s="153">
        <v>2023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0">
        <v>2024</v>
      </c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2"/>
      <c r="AP3" s="155">
        <v>2025</v>
      </c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6"/>
      <c r="BC3" s="157">
        <v>2023</v>
      </c>
      <c r="BD3" s="158"/>
      <c r="BE3" s="158"/>
      <c r="BF3" s="158"/>
      <c r="BG3" s="158"/>
      <c r="BH3" s="158"/>
      <c r="BI3" s="159"/>
      <c r="BJ3" s="157">
        <v>2024</v>
      </c>
      <c r="BK3" s="158"/>
      <c r="BL3" s="158"/>
      <c r="BM3" s="158"/>
      <c r="BN3" s="158"/>
      <c r="BO3" s="158"/>
      <c r="BP3" s="160"/>
      <c r="BQ3" s="161">
        <v>2025</v>
      </c>
      <c r="BR3" s="161"/>
      <c r="BS3" s="161"/>
      <c r="BT3" s="161"/>
      <c r="BU3" s="161"/>
      <c r="BV3" s="161"/>
      <c r="BW3" s="162"/>
    </row>
    <row r="4" spans="1:75" ht="15.75" thickBot="1" x14ac:dyDescent="0.3">
      <c r="A4" s="29" t="s">
        <v>53</v>
      </c>
      <c r="B4" s="111" t="s">
        <v>109</v>
      </c>
      <c r="C4" s="53" t="s">
        <v>110</v>
      </c>
      <c r="D4" s="53" t="s">
        <v>56</v>
      </c>
      <c r="E4" s="53" t="s">
        <v>96</v>
      </c>
      <c r="F4" s="53" t="s">
        <v>58</v>
      </c>
      <c r="G4" s="53" t="s">
        <v>59</v>
      </c>
      <c r="H4" s="53" t="s">
        <v>60</v>
      </c>
      <c r="I4" s="53" t="s">
        <v>97</v>
      </c>
      <c r="J4" s="53" t="s">
        <v>78</v>
      </c>
      <c r="K4" s="53" t="s">
        <v>84</v>
      </c>
      <c r="L4" s="53" t="s">
        <v>85</v>
      </c>
      <c r="M4" s="53" t="s">
        <v>71</v>
      </c>
      <c r="N4" s="53" t="s">
        <v>55</v>
      </c>
      <c r="O4" s="53" t="s">
        <v>86</v>
      </c>
      <c r="P4" s="53" t="s">
        <v>81</v>
      </c>
      <c r="Q4" s="53" t="s">
        <v>98</v>
      </c>
      <c r="R4" s="53" t="s">
        <v>89</v>
      </c>
      <c r="S4" s="53" t="s">
        <v>90</v>
      </c>
      <c r="T4" s="53" t="s">
        <v>93</v>
      </c>
      <c r="U4" s="115" t="s">
        <v>69</v>
      </c>
      <c r="V4" s="111" t="s">
        <v>109</v>
      </c>
      <c r="W4" s="53" t="s">
        <v>110</v>
      </c>
      <c r="X4" s="53" t="s">
        <v>56</v>
      </c>
      <c r="Y4" s="53" t="s">
        <v>96</v>
      </c>
      <c r="Z4" s="53" t="s">
        <v>58</v>
      </c>
      <c r="AA4" s="53" t="s">
        <v>59</v>
      </c>
      <c r="AB4" s="53" t="s">
        <v>60</v>
      </c>
      <c r="AC4" s="53" t="s">
        <v>97</v>
      </c>
      <c r="AD4" s="53" t="s">
        <v>78</v>
      </c>
      <c r="AE4" s="53" t="s">
        <v>84</v>
      </c>
      <c r="AF4" s="53" t="s">
        <v>85</v>
      </c>
      <c r="AG4" s="53" t="s">
        <v>71</v>
      </c>
      <c r="AH4" s="53" t="s">
        <v>55</v>
      </c>
      <c r="AI4" s="53" t="s">
        <v>86</v>
      </c>
      <c r="AJ4" s="53" t="s">
        <v>81</v>
      </c>
      <c r="AK4" s="53" t="s">
        <v>98</v>
      </c>
      <c r="AL4" s="53" t="s">
        <v>89</v>
      </c>
      <c r="AM4" s="53" t="s">
        <v>90</v>
      </c>
      <c r="AN4" s="53" t="s">
        <v>93</v>
      </c>
      <c r="AO4" s="117" t="s">
        <v>69</v>
      </c>
      <c r="AP4" s="116">
        <v>1</v>
      </c>
      <c r="AQ4" s="56">
        <v>2</v>
      </c>
      <c r="AR4" s="56">
        <v>3</v>
      </c>
      <c r="AS4" s="56">
        <v>4</v>
      </c>
      <c r="AT4" s="56">
        <v>5</v>
      </c>
      <c r="AU4" s="56">
        <v>6</v>
      </c>
      <c r="AV4" s="56">
        <v>7</v>
      </c>
      <c r="AW4" s="56">
        <v>8</v>
      </c>
      <c r="AX4" s="56">
        <v>11</v>
      </c>
      <c r="AY4" s="55" t="s">
        <v>87</v>
      </c>
      <c r="AZ4" s="55" t="s">
        <v>88</v>
      </c>
      <c r="BA4" s="55" t="s">
        <v>92</v>
      </c>
      <c r="BB4" s="30" t="s">
        <v>69</v>
      </c>
      <c r="BC4" s="53" t="s">
        <v>87</v>
      </c>
      <c r="BD4" s="55" t="s">
        <v>88</v>
      </c>
      <c r="BE4" s="55" t="s">
        <v>92</v>
      </c>
      <c r="BF4" s="55" t="s">
        <v>103</v>
      </c>
      <c r="BG4" s="55" t="s">
        <v>102</v>
      </c>
      <c r="BH4" s="55" t="s">
        <v>101</v>
      </c>
      <c r="BI4" s="30" t="s">
        <v>69</v>
      </c>
      <c r="BJ4" s="55" t="s">
        <v>87</v>
      </c>
      <c r="BK4" s="55" t="s">
        <v>88</v>
      </c>
      <c r="BL4" s="55" t="s">
        <v>92</v>
      </c>
      <c r="BM4" s="55" t="s">
        <v>103</v>
      </c>
      <c r="BN4" s="55" t="s">
        <v>102</v>
      </c>
      <c r="BO4" s="55" t="s">
        <v>101</v>
      </c>
      <c r="BP4" s="30" t="s">
        <v>69</v>
      </c>
      <c r="BQ4" s="52" t="s">
        <v>111</v>
      </c>
      <c r="BR4" s="52" t="s">
        <v>112</v>
      </c>
      <c r="BS4" s="54" t="s">
        <v>100</v>
      </c>
      <c r="BT4" s="52" t="s">
        <v>113</v>
      </c>
      <c r="BU4" s="52" t="s">
        <v>114</v>
      </c>
      <c r="BV4" s="55" t="s">
        <v>79</v>
      </c>
      <c r="BW4" s="30" t="s">
        <v>69</v>
      </c>
    </row>
    <row r="5" spans="1:75" x14ac:dyDescent="0.25">
      <c r="A5" s="15" t="s">
        <v>52</v>
      </c>
      <c r="B5" s="112">
        <v>60.89</v>
      </c>
      <c r="C5" s="35">
        <v>87.4</v>
      </c>
      <c r="D5" s="36">
        <f>AVERAGE(B5:C5)</f>
        <v>74.14500000000001</v>
      </c>
      <c r="E5" s="35">
        <v>64.900000000000006</v>
      </c>
      <c r="F5" s="35">
        <v>83.42</v>
      </c>
      <c r="G5" s="35">
        <v>75.69</v>
      </c>
      <c r="H5" s="36">
        <f>AVERAGE(F5:G5)</f>
        <v>79.555000000000007</v>
      </c>
      <c r="I5" s="35">
        <v>75.569999999999993</v>
      </c>
      <c r="J5" s="35">
        <v>79.650000000000006</v>
      </c>
      <c r="K5" s="35">
        <v>55.98</v>
      </c>
      <c r="L5" s="35">
        <v>60.46</v>
      </c>
      <c r="M5" s="35">
        <v>67.77</v>
      </c>
      <c r="N5" s="35">
        <v>72.13</v>
      </c>
      <c r="O5" s="35">
        <v>70.790000000000006</v>
      </c>
      <c r="P5" s="35">
        <v>64.98</v>
      </c>
      <c r="Q5" s="35">
        <v>79.63</v>
      </c>
      <c r="R5" s="35">
        <v>43.26</v>
      </c>
      <c r="S5" s="35">
        <v>39.61</v>
      </c>
      <c r="T5" s="36">
        <f>AVERAGE(R5:S5)</f>
        <v>41.435000000000002</v>
      </c>
      <c r="U5" s="44">
        <f>AVERAGE(D5,E5,H5,I5:Q5,T5)</f>
        <v>68.230384615384622</v>
      </c>
      <c r="V5" s="19">
        <v>60.91</v>
      </c>
      <c r="W5" s="19">
        <v>87.07</v>
      </c>
      <c r="X5" s="22">
        <f>AVERAGE(V5:W5)</f>
        <v>73.989999999999995</v>
      </c>
      <c r="Y5" s="19">
        <v>65.36</v>
      </c>
      <c r="Z5" s="19">
        <v>83.33</v>
      </c>
      <c r="AA5" s="19">
        <v>75.569999999999993</v>
      </c>
      <c r="AB5" s="22">
        <f>AVERAGE(Z5:AA5)</f>
        <v>79.449999999999989</v>
      </c>
      <c r="AC5" s="19">
        <v>75.84</v>
      </c>
      <c r="AD5" s="19">
        <v>80.099999999999994</v>
      </c>
      <c r="AE5" s="19">
        <v>56.27</v>
      </c>
      <c r="AF5" s="19">
        <v>60.61</v>
      </c>
      <c r="AG5" s="19">
        <v>68.39</v>
      </c>
      <c r="AH5" s="19">
        <v>72.17</v>
      </c>
      <c r="AI5" s="19">
        <v>71.14</v>
      </c>
      <c r="AJ5" s="19">
        <v>65.069999999999993</v>
      </c>
      <c r="AK5" s="19">
        <v>80.08</v>
      </c>
      <c r="AL5" s="19">
        <v>44.03</v>
      </c>
      <c r="AM5" s="19">
        <v>40.19</v>
      </c>
      <c r="AN5" s="22">
        <f>AVERAGE(AL5:AM5)</f>
        <v>42.11</v>
      </c>
      <c r="AO5" s="44">
        <f>AVERAGE(X5,Y5,AB5,AC5:AK5,AN5)</f>
        <v>68.506153846153836</v>
      </c>
      <c r="AP5" s="35">
        <v>79.05</v>
      </c>
      <c r="AQ5" s="35">
        <v>82.21</v>
      </c>
      <c r="AR5" s="35">
        <v>59.35</v>
      </c>
      <c r="AS5" s="35">
        <v>62.65</v>
      </c>
      <c r="AT5" s="35">
        <v>72.03</v>
      </c>
      <c r="AU5" s="35">
        <v>74</v>
      </c>
      <c r="AV5" s="35">
        <v>74.2</v>
      </c>
      <c r="AW5" s="35">
        <v>68.06</v>
      </c>
      <c r="AX5" s="35">
        <v>82.21</v>
      </c>
      <c r="AY5" s="35">
        <v>46.46</v>
      </c>
      <c r="AZ5" s="35">
        <v>42.87</v>
      </c>
      <c r="BA5" s="22">
        <f>AVERAGE(AY5:AZ5)</f>
        <v>44.664999999999999</v>
      </c>
      <c r="BB5" s="44">
        <f>AVERAGE(AP5:AX5,BA5)</f>
        <v>69.842500000000001</v>
      </c>
      <c r="BC5" s="35">
        <v>69.239999999999995</v>
      </c>
      <c r="BD5" s="35">
        <v>68.5</v>
      </c>
      <c r="BE5" s="36">
        <f>AVERAGE(BC5:BD5)</f>
        <v>68.87</v>
      </c>
      <c r="BF5" s="35">
        <v>68.099999999999994</v>
      </c>
      <c r="BG5" s="35">
        <v>60.23</v>
      </c>
      <c r="BH5" s="36">
        <f>AVERAGE(BF5:BG5)</f>
        <v>64.164999999999992</v>
      </c>
      <c r="BI5" s="45">
        <f>AVERAGE(BE5,BH5)</f>
        <v>66.517499999999998</v>
      </c>
      <c r="BJ5" s="19">
        <v>69.040000000000006</v>
      </c>
      <c r="BK5" s="19">
        <v>68.7</v>
      </c>
      <c r="BL5" s="22">
        <f>AVERAGE(BJ5:BK5)</f>
        <v>68.87</v>
      </c>
      <c r="BM5" s="19">
        <v>68.430000000000007</v>
      </c>
      <c r="BN5" s="19">
        <v>60.55</v>
      </c>
      <c r="BO5" s="22">
        <f>AVERAGE(BM5:BN5)</f>
        <v>64.490000000000009</v>
      </c>
      <c r="BP5" s="45">
        <f>AVERAGE(BL5,BO5)</f>
        <v>66.680000000000007</v>
      </c>
      <c r="BQ5" s="19">
        <v>71.77</v>
      </c>
      <c r="BR5" s="19">
        <v>71.959999999999994</v>
      </c>
      <c r="BS5" s="22">
        <f>AVERAGE(BQ5:BR5)</f>
        <v>71.864999999999995</v>
      </c>
      <c r="BT5" s="19">
        <v>71.06</v>
      </c>
      <c r="BU5" s="19">
        <v>63.71</v>
      </c>
      <c r="BV5" s="22">
        <f>AVERAGE(BT5:BU5)</f>
        <v>67.385000000000005</v>
      </c>
      <c r="BW5" s="45">
        <f>AVERAGE(BS5,BV5)</f>
        <v>69.625</v>
      </c>
    </row>
    <row r="6" spans="1:75" x14ac:dyDescent="0.25">
      <c r="A6" s="16" t="s">
        <v>3</v>
      </c>
      <c r="B6" s="113">
        <v>59.79</v>
      </c>
      <c r="C6" s="42">
        <v>86.62</v>
      </c>
      <c r="D6" s="43">
        <f t="shared" ref="D6:D40" si="0">AVERAGE(B6:C6)</f>
        <v>73.204999999999998</v>
      </c>
      <c r="E6" s="42">
        <v>62.49</v>
      </c>
      <c r="F6" s="42">
        <v>82.51</v>
      </c>
      <c r="G6" s="42">
        <v>73.260000000000005</v>
      </c>
      <c r="H6" s="43">
        <f t="shared" ref="H6:H40" si="1">AVERAGE(F6:G6)</f>
        <v>77.885000000000005</v>
      </c>
      <c r="I6" s="42">
        <v>73.45</v>
      </c>
      <c r="J6" s="42">
        <v>77.38</v>
      </c>
      <c r="K6" s="42">
        <v>55.52</v>
      </c>
      <c r="L6" s="42">
        <v>60.05</v>
      </c>
      <c r="M6" s="42">
        <v>66.83</v>
      </c>
      <c r="N6" s="42">
        <v>73.709999999999994</v>
      </c>
      <c r="O6" s="42">
        <v>71.12</v>
      </c>
      <c r="P6" s="42">
        <v>62.94</v>
      </c>
      <c r="Q6" s="42">
        <v>78.31</v>
      </c>
      <c r="R6" s="42">
        <v>42.48</v>
      </c>
      <c r="S6" s="42">
        <v>39.18</v>
      </c>
      <c r="T6" s="43">
        <f t="shared" ref="T6:T40" si="2">AVERAGE(R6:S6)</f>
        <v>40.83</v>
      </c>
      <c r="U6" s="41">
        <f t="shared" ref="U6:U40" si="3">AVERAGE(D6,E6,H6,I6:Q6,T6)</f>
        <v>67.209230769230757</v>
      </c>
      <c r="V6" s="20">
        <v>58.79</v>
      </c>
      <c r="W6" s="20">
        <v>86.91</v>
      </c>
      <c r="X6" s="27">
        <f t="shared" ref="X6:X40" si="4">AVERAGE(V6:W6)</f>
        <v>72.849999999999994</v>
      </c>
      <c r="Y6" s="20">
        <v>61.48</v>
      </c>
      <c r="Z6" s="20">
        <v>81.38</v>
      </c>
      <c r="AA6" s="20">
        <v>72.760000000000005</v>
      </c>
      <c r="AB6" s="27">
        <f t="shared" ref="AB6:AB40" si="5">AVERAGE(Z6:AA6)</f>
        <v>77.069999999999993</v>
      </c>
      <c r="AC6" s="20">
        <v>73.849999999999994</v>
      </c>
      <c r="AD6" s="20">
        <v>77.66</v>
      </c>
      <c r="AE6" s="20">
        <v>54.97</v>
      </c>
      <c r="AF6" s="20">
        <v>58.79</v>
      </c>
      <c r="AG6" s="20">
        <v>65.58</v>
      </c>
      <c r="AH6" s="20">
        <v>73</v>
      </c>
      <c r="AI6" s="20">
        <v>70.87</v>
      </c>
      <c r="AJ6" s="20">
        <v>62.84</v>
      </c>
      <c r="AK6" s="20">
        <v>78.45</v>
      </c>
      <c r="AL6" s="20">
        <v>43.04</v>
      </c>
      <c r="AM6" s="20">
        <v>38.92</v>
      </c>
      <c r="AN6" s="27">
        <f t="shared" ref="AN6:AN40" si="6">AVERAGE(AL6:AM6)</f>
        <v>40.980000000000004</v>
      </c>
      <c r="AO6" s="41">
        <f t="shared" ref="AO6:AO40" si="7">AVERAGE(X6,Y6,AB6,AC6:AK6,AN6)</f>
        <v>66.799230769230775</v>
      </c>
      <c r="AP6" s="42">
        <v>75.66</v>
      </c>
      <c r="AQ6" s="42">
        <v>79.45</v>
      </c>
      <c r="AR6" s="42">
        <v>56.74</v>
      </c>
      <c r="AS6" s="42">
        <v>59.51</v>
      </c>
      <c r="AT6" s="42">
        <v>69.27</v>
      </c>
      <c r="AU6" s="42">
        <v>73.709999999999994</v>
      </c>
      <c r="AV6" s="42">
        <v>73.36</v>
      </c>
      <c r="AW6" s="42">
        <v>65.53</v>
      </c>
      <c r="AX6" s="42">
        <v>79.92</v>
      </c>
      <c r="AY6" s="42">
        <v>44.35</v>
      </c>
      <c r="AZ6" s="42">
        <v>40.61</v>
      </c>
      <c r="BA6" s="27">
        <f t="shared" ref="BA6:BA40" si="8">AVERAGE(AY6:AZ6)</f>
        <v>42.480000000000004</v>
      </c>
      <c r="BB6" s="41">
        <f t="shared" ref="BB6:BB40" si="9">AVERAGE(AP6:AX6,BA6)</f>
        <v>67.563000000000002</v>
      </c>
      <c r="BC6" s="42">
        <v>68.25</v>
      </c>
      <c r="BD6" s="42">
        <v>67.44</v>
      </c>
      <c r="BE6" s="43">
        <f t="shared" ref="BE6:BE40" si="10">AVERAGE(BC6:BD6)</f>
        <v>67.844999999999999</v>
      </c>
      <c r="BF6" s="42">
        <v>66.5</v>
      </c>
      <c r="BG6" s="42">
        <v>57.64</v>
      </c>
      <c r="BH6" s="43">
        <f t="shared" ref="BH6:BH40" si="11">AVERAGE(BF6:BG6)</f>
        <v>62.07</v>
      </c>
      <c r="BI6" s="11">
        <f t="shared" ref="BI6:BI40" si="12">AVERAGE(BE6,BH6)</f>
        <v>64.957499999999996</v>
      </c>
      <c r="BJ6" s="20">
        <v>67.510000000000005</v>
      </c>
      <c r="BK6" s="20">
        <v>65.760000000000005</v>
      </c>
      <c r="BL6" s="27">
        <f t="shared" ref="BL6:BL40" si="13">AVERAGE(BJ6:BK6)</f>
        <v>66.635000000000005</v>
      </c>
      <c r="BM6" s="20">
        <v>65.3</v>
      </c>
      <c r="BN6" s="20">
        <v>56.58</v>
      </c>
      <c r="BO6" s="27">
        <f t="shared" ref="BO6:BO40" si="14">AVERAGE(BM6:BN6)</f>
        <v>60.94</v>
      </c>
      <c r="BP6" s="11">
        <f t="shared" ref="BP6:BP40" si="15">AVERAGE(BL6,BO6)</f>
        <v>63.787500000000001</v>
      </c>
      <c r="BQ6" s="20">
        <v>68.12</v>
      </c>
      <c r="BR6" s="20">
        <v>68.760000000000005</v>
      </c>
      <c r="BS6" s="27">
        <f t="shared" ref="BS6:BS40" si="16">AVERAGE(BQ6:BR6)</f>
        <v>68.44</v>
      </c>
      <c r="BT6" s="20">
        <v>66.930000000000007</v>
      </c>
      <c r="BU6" s="20">
        <v>59.25</v>
      </c>
      <c r="BV6" s="27">
        <f t="shared" ref="BV6:BV40" si="17">AVERAGE(BT6:BU6)</f>
        <v>63.09</v>
      </c>
      <c r="BW6" s="11">
        <f t="shared" ref="BW6:BW40" si="18">AVERAGE(BS6,BV6)</f>
        <v>65.765000000000001</v>
      </c>
    </row>
    <row r="7" spans="1:75" x14ac:dyDescent="0.25">
      <c r="A7" s="17" t="s">
        <v>4</v>
      </c>
      <c r="B7" s="112">
        <v>51.72</v>
      </c>
      <c r="C7" s="35">
        <v>79.739999999999995</v>
      </c>
      <c r="D7" s="36">
        <f t="shared" si="0"/>
        <v>65.72999999999999</v>
      </c>
      <c r="E7" s="35">
        <v>54.9</v>
      </c>
      <c r="F7" s="35">
        <v>74.510000000000005</v>
      </c>
      <c r="G7" s="35">
        <v>63.4</v>
      </c>
      <c r="H7" s="36">
        <f t="shared" si="1"/>
        <v>68.954999999999998</v>
      </c>
      <c r="I7" s="35">
        <v>64.709999999999994</v>
      </c>
      <c r="J7" s="35">
        <v>65.69</v>
      </c>
      <c r="K7" s="35">
        <v>61.27</v>
      </c>
      <c r="L7" s="35">
        <v>66.989999999999995</v>
      </c>
      <c r="M7" s="35">
        <v>51.96</v>
      </c>
      <c r="N7" s="35">
        <v>76.47</v>
      </c>
      <c r="O7" s="35">
        <v>70.59</v>
      </c>
      <c r="P7" s="35">
        <v>67.16</v>
      </c>
      <c r="Q7" s="35">
        <v>79.41</v>
      </c>
      <c r="R7" s="35">
        <v>36.76</v>
      </c>
      <c r="S7" s="35">
        <v>25.49</v>
      </c>
      <c r="T7" s="36">
        <f t="shared" si="2"/>
        <v>31.125</v>
      </c>
      <c r="U7" s="44">
        <f t="shared" si="3"/>
        <v>63.458461538461535</v>
      </c>
      <c r="V7" s="19">
        <v>41.76</v>
      </c>
      <c r="W7" s="19">
        <v>82.27</v>
      </c>
      <c r="X7" s="22">
        <f t="shared" si="4"/>
        <v>62.015000000000001</v>
      </c>
      <c r="Y7" s="19">
        <v>54.96</v>
      </c>
      <c r="Z7" s="19">
        <v>74.47</v>
      </c>
      <c r="AA7" s="19">
        <v>73.760000000000005</v>
      </c>
      <c r="AB7" s="22">
        <f t="shared" si="5"/>
        <v>74.115000000000009</v>
      </c>
      <c r="AC7" s="19">
        <v>73.400000000000006</v>
      </c>
      <c r="AD7" s="19">
        <v>71.28</v>
      </c>
      <c r="AE7" s="19">
        <v>52.13</v>
      </c>
      <c r="AF7" s="19">
        <v>45.74</v>
      </c>
      <c r="AG7" s="19">
        <v>65.430000000000007</v>
      </c>
      <c r="AH7" s="19">
        <v>76.599999999999994</v>
      </c>
      <c r="AI7" s="19">
        <v>59.57</v>
      </c>
      <c r="AJ7" s="19">
        <v>73.94</v>
      </c>
      <c r="AK7" s="19">
        <v>72.34</v>
      </c>
      <c r="AL7" s="19">
        <v>36.700000000000003</v>
      </c>
      <c r="AM7" s="19">
        <v>27.66</v>
      </c>
      <c r="AN7" s="22">
        <f t="shared" si="6"/>
        <v>32.18</v>
      </c>
      <c r="AO7" s="44">
        <f t="shared" si="7"/>
        <v>62.592307692307699</v>
      </c>
      <c r="AP7" s="35">
        <v>74.23</v>
      </c>
      <c r="AQ7" s="35">
        <v>76.290000000000006</v>
      </c>
      <c r="AR7" s="35">
        <v>53.61</v>
      </c>
      <c r="AS7" s="35">
        <v>60.48</v>
      </c>
      <c r="AT7" s="35">
        <v>63.92</v>
      </c>
      <c r="AU7" s="35">
        <v>67.010000000000005</v>
      </c>
      <c r="AV7" s="35">
        <v>81.44</v>
      </c>
      <c r="AW7" s="35">
        <v>64.95</v>
      </c>
      <c r="AX7" s="35">
        <v>79.38</v>
      </c>
      <c r="AY7" s="35">
        <v>54.64</v>
      </c>
      <c r="AZ7" s="35">
        <v>52.58</v>
      </c>
      <c r="BA7" s="22">
        <f t="shared" si="8"/>
        <v>53.61</v>
      </c>
      <c r="BB7" s="44">
        <f t="shared" si="9"/>
        <v>67.492000000000004</v>
      </c>
      <c r="BC7" s="35">
        <v>61.76</v>
      </c>
      <c r="BD7" s="35">
        <v>54.9</v>
      </c>
      <c r="BE7" s="36">
        <f t="shared" si="10"/>
        <v>58.33</v>
      </c>
      <c r="BF7" s="35">
        <v>70.59</v>
      </c>
      <c r="BG7" s="35">
        <v>50</v>
      </c>
      <c r="BH7" s="36">
        <f t="shared" si="11"/>
        <v>60.295000000000002</v>
      </c>
      <c r="BI7" s="45">
        <f t="shared" si="12"/>
        <v>59.3125</v>
      </c>
      <c r="BJ7" s="19">
        <v>67.02</v>
      </c>
      <c r="BK7" s="19">
        <v>70.739999999999995</v>
      </c>
      <c r="BL7" s="22">
        <f t="shared" si="13"/>
        <v>68.88</v>
      </c>
      <c r="BM7" s="19">
        <v>61.7</v>
      </c>
      <c r="BN7" s="19">
        <v>62.23</v>
      </c>
      <c r="BO7" s="22">
        <f t="shared" si="14"/>
        <v>61.965000000000003</v>
      </c>
      <c r="BP7" s="45">
        <f t="shared" si="15"/>
        <v>65.422499999999999</v>
      </c>
      <c r="BQ7" s="19">
        <v>76.290000000000006</v>
      </c>
      <c r="BR7" s="19">
        <v>75.260000000000005</v>
      </c>
      <c r="BS7" s="22">
        <f t="shared" si="16"/>
        <v>75.775000000000006</v>
      </c>
      <c r="BT7" s="19">
        <v>70.099999999999994</v>
      </c>
      <c r="BU7" s="19">
        <v>62.89</v>
      </c>
      <c r="BV7" s="22">
        <f t="shared" si="17"/>
        <v>66.495000000000005</v>
      </c>
      <c r="BW7" s="45">
        <f t="shared" si="18"/>
        <v>71.135000000000005</v>
      </c>
    </row>
    <row r="8" spans="1:75" x14ac:dyDescent="0.25">
      <c r="A8" s="17" t="s">
        <v>5</v>
      </c>
      <c r="B8" s="112">
        <v>61.76</v>
      </c>
      <c r="C8" s="35">
        <v>86.33</v>
      </c>
      <c r="D8" s="36">
        <f t="shared" si="0"/>
        <v>74.045000000000002</v>
      </c>
      <c r="E8" s="35">
        <v>62.57</v>
      </c>
      <c r="F8" s="35">
        <v>81.790000000000006</v>
      </c>
      <c r="G8" s="35">
        <v>71.739999999999995</v>
      </c>
      <c r="H8" s="36">
        <f t="shared" si="1"/>
        <v>76.765000000000001</v>
      </c>
      <c r="I8" s="35">
        <v>75.56</v>
      </c>
      <c r="J8" s="35">
        <v>76.94</v>
      </c>
      <c r="K8" s="35">
        <v>58.41</v>
      </c>
      <c r="L8" s="35">
        <v>65.23</v>
      </c>
      <c r="M8" s="35">
        <v>69.540000000000006</v>
      </c>
      <c r="N8" s="35">
        <v>74.81</v>
      </c>
      <c r="O8" s="35">
        <v>72.8</v>
      </c>
      <c r="P8" s="35">
        <v>63.73</v>
      </c>
      <c r="Q8" s="35">
        <v>79.38</v>
      </c>
      <c r="R8" s="35">
        <v>46.79</v>
      </c>
      <c r="S8" s="35">
        <v>45</v>
      </c>
      <c r="T8" s="36">
        <f t="shared" si="2"/>
        <v>45.894999999999996</v>
      </c>
      <c r="U8" s="44">
        <f t="shared" si="3"/>
        <v>68.898076923076914</v>
      </c>
      <c r="V8" s="19">
        <v>61.2</v>
      </c>
      <c r="W8" s="19">
        <v>86.33</v>
      </c>
      <c r="X8" s="22">
        <f t="shared" si="4"/>
        <v>73.765000000000001</v>
      </c>
      <c r="Y8" s="19">
        <v>62.7</v>
      </c>
      <c r="Z8" s="19">
        <v>81.88</v>
      </c>
      <c r="AA8" s="19">
        <v>73.400000000000006</v>
      </c>
      <c r="AB8" s="22">
        <f t="shared" si="5"/>
        <v>77.64</v>
      </c>
      <c r="AC8" s="19">
        <v>74.760000000000005</v>
      </c>
      <c r="AD8" s="19">
        <v>78.94</v>
      </c>
      <c r="AE8" s="19">
        <v>57.77</v>
      </c>
      <c r="AF8" s="19">
        <v>62.4</v>
      </c>
      <c r="AG8" s="19">
        <v>69.17</v>
      </c>
      <c r="AH8" s="19">
        <v>75.37</v>
      </c>
      <c r="AI8" s="19">
        <v>70.25</v>
      </c>
      <c r="AJ8" s="19">
        <v>62.95</v>
      </c>
      <c r="AK8" s="19">
        <v>79.98</v>
      </c>
      <c r="AL8" s="19">
        <v>46.88</v>
      </c>
      <c r="AM8" s="19">
        <v>46.17</v>
      </c>
      <c r="AN8" s="22">
        <f t="shared" si="6"/>
        <v>46.525000000000006</v>
      </c>
      <c r="AO8" s="44">
        <f t="shared" si="7"/>
        <v>68.632307692307691</v>
      </c>
      <c r="AP8" s="35">
        <v>74.84</v>
      </c>
      <c r="AQ8" s="35">
        <v>79.14</v>
      </c>
      <c r="AR8" s="35">
        <v>58.57</v>
      </c>
      <c r="AS8" s="35">
        <v>61.24</v>
      </c>
      <c r="AT8" s="35">
        <v>69.41</v>
      </c>
      <c r="AU8" s="35">
        <v>73.58</v>
      </c>
      <c r="AV8" s="35">
        <v>72.900000000000006</v>
      </c>
      <c r="AW8" s="35">
        <v>62.6</v>
      </c>
      <c r="AX8" s="35">
        <v>79.83</v>
      </c>
      <c r="AY8" s="35">
        <v>46.12</v>
      </c>
      <c r="AZ8" s="35">
        <v>41.22</v>
      </c>
      <c r="BA8" s="22">
        <f t="shared" si="8"/>
        <v>43.67</v>
      </c>
      <c r="BB8" s="44">
        <f t="shared" si="9"/>
        <v>67.578000000000003</v>
      </c>
      <c r="BC8" s="35">
        <v>69.459999999999994</v>
      </c>
      <c r="BD8" s="35">
        <v>68.489999999999995</v>
      </c>
      <c r="BE8" s="36">
        <f t="shared" si="10"/>
        <v>68.974999999999994</v>
      </c>
      <c r="BF8" s="35">
        <v>67.739999999999995</v>
      </c>
      <c r="BG8" s="35">
        <v>59.27</v>
      </c>
      <c r="BH8" s="36">
        <f t="shared" si="11"/>
        <v>63.504999999999995</v>
      </c>
      <c r="BI8" s="45">
        <f t="shared" si="12"/>
        <v>66.239999999999995</v>
      </c>
      <c r="BJ8" s="19">
        <v>68.73</v>
      </c>
      <c r="BK8" s="19">
        <v>65</v>
      </c>
      <c r="BL8" s="22">
        <f t="shared" si="13"/>
        <v>66.865000000000009</v>
      </c>
      <c r="BM8" s="19">
        <v>66.930000000000007</v>
      </c>
      <c r="BN8" s="19">
        <v>57.41</v>
      </c>
      <c r="BO8" s="22">
        <f t="shared" si="14"/>
        <v>62.17</v>
      </c>
      <c r="BP8" s="45">
        <f t="shared" si="15"/>
        <v>64.517500000000013</v>
      </c>
      <c r="BQ8" s="19">
        <v>65.75</v>
      </c>
      <c r="BR8" s="19">
        <v>68.510000000000005</v>
      </c>
      <c r="BS8" s="22">
        <f t="shared" si="16"/>
        <v>67.13</v>
      </c>
      <c r="BT8" s="19">
        <v>66.39</v>
      </c>
      <c r="BU8" s="19">
        <v>59.33</v>
      </c>
      <c r="BV8" s="22">
        <f t="shared" si="17"/>
        <v>62.86</v>
      </c>
      <c r="BW8" s="45">
        <f t="shared" si="18"/>
        <v>64.995000000000005</v>
      </c>
    </row>
    <row r="9" spans="1:75" x14ac:dyDescent="0.25">
      <c r="A9" s="17" t="s">
        <v>6</v>
      </c>
      <c r="B9" s="112">
        <v>58.86</v>
      </c>
      <c r="C9" s="35">
        <v>87.86</v>
      </c>
      <c r="D9" s="36">
        <f t="shared" si="0"/>
        <v>73.36</v>
      </c>
      <c r="E9" s="35">
        <v>66.05</v>
      </c>
      <c r="F9" s="35">
        <v>82.58</v>
      </c>
      <c r="G9" s="35">
        <v>72.31</v>
      </c>
      <c r="H9" s="36">
        <f t="shared" si="1"/>
        <v>77.444999999999993</v>
      </c>
      <c r="I9" s="35">
        <v>70.61</v>
      </c>
      <c r="J9" s="35">
        <v>75.510000000000005</v>
      </c>
      <c r="K9" s="35">
        <v>53.46</v>
      </c>
      <c r="L9" s="35">
        <v>52.86</v>
      </c>
      <c r="M9" s="35">
        <v>63.85</v>
      </c>
      <c r="N9" s="35">
        <v>73.39</v>
      </c>
      <c r="O9" s="35">
        <v>71.599999999999994</v>
      </c>
      <c r="P9" s="35">
        <v>59.71</v>
      </c>
      <c r="Q9" s="35">
        <v>79.489999999999995</v>
      </c>
      <c r="R9" s="35">
        <v>33.4</v>
      </c>
      <c r="S9" s="35">
        <v>35.119999999999997</v>
      </c>
      <c r="T9" s="36">
        <f t="shared" si="2"/>
        <v>34.26</v>
      </c>
      <c r="U9" s="44">
        <f t="shared" si="3"/>
        <v>65.507307692307691</v>
      </c>
      <c r="V9" s="19">
        <v>57.04</v>
      </c>
      <c r="W9" s="19">
        <v>87.7</v>
      </c>
      <c r="X9" s="22">
        <f t="shared" si="4"/>
        <v>72.37</v>
      </c>
      <c r="Y9" s="19">
        <v>58.02</v>
      </c>
      <c r="Z9" s="19">
        <v>78.760000000000005</v>
      </c>
      <c r="AA9" s="19">
        <v>67.37</v>
      </c>
      <c r="AB9" s="22">
        <f t="shared" si="5"/>
        <v>73.064999999999998</v>
      </c>
      <c r="AC9" s="19">
        <v>73.55</v>
      </c>
      <c r="AD9" s="19">
        <v>76.94</v>
      </c>
      <c r="AE9" s="19">
        <v>55.35</v>
      </c>
      <c r="AF9" s="19">
        <v>59.12</v>
      </c>
      <c r="AG9" s="19">
        <v>64.81</v>
      </c>
      <c r="AH9" s="19">
        <v>72.680000000000007</v>
      </c>
      <c r="AI9" s="19">
        <v>71.63</v>
      </c>
      <c r="AJ9" s="19">
        <v>61.04</v>
      </c>
      <c r="AK9" s="19">
        <v>74.349999999999994</v>
      </c>
      <c r="AL9" s="19">
        <v>36.44</v>
      </c>
      <c r="AM9" s="19">
        <v>32.840000000000003</v>
      </c>
      <c r="AN9" s="22">
        <f t="shared" si="6"/>
        <v>34.64</v>
      </c>
      <c r="AO9" s="44">
        <f t="shared" si="7"/>
        <v>65.197307692307689</v>
      </c>
      <c r="AP9" s="35">
        <v>78.02</v>
      </c>
      <c r="AQ9" s="35">
        <v>80.64</v>
      </c>
      <c r="AR9" s="35">
        <v>51.02</v>
      </c>
      <c r="AS9" s="35">
        <v>57.33</v>
      </c>
      <c r="AT9" s="35">
        <v>68.61</v>
      </c>
      <c r="AU9" s="35">
        <v>78.39</v>
      </c>
      <c r="AV9" s="35">
        <v>74.3</v>
      </c>
      <c r="AW9" s="35">
        <v>65.95</v>
      </c>
      <c r="AX9" s="35">
        <v>82.34</v>
      </c>
      <c r="AY9" s="35">
        <v>42.26</v>
      </c>
      <c r="AZ9" s="35">
        <v>42.06</v>
      </c>
      <c r="BA9" s="22">
        <f t="shared" si="8"/>
        <v>42.16</v>
      </c>
      <c r="BB9" s="44">
        <f t="shared" si="9"/>
        <v>67.876000000000005</v>
      </c>
      <c r="BC9" s="35">
        <v>70.099999999999994</v>
      </c>
      <c r="BD9" s="35">
        <v>64.13</v>
      </c>
      <c r="BE9" s="36">
        <f t="shared" si="10"/>
        <v>67.114999999999995</v>
      </c>
      <c r="BF9" s="35">
        <v>67.489999999999995</v>
      </c>
      <c r="BG9" s="35">
        <v>55.38</v>
      </c>
      <c r="BH9" s="36">
        <f t="shared" si="11"/>
        <v>61.435000000000002</v>
      </c>
      <c r="BI9" s="45">
        <f t="shared" si="12"/>
        <v>64.275000000000006</v>
      </c>
      <c r="BJ9" s="19">
        <v>66.599999999999994</v>
      </c>
      <c r="BK9" s="19">
        <v>65.86</v>
      </c>
      <c r="BL9" s="22">
        <f t="shared" si="13"/>
        <v>66.22999999999999</v>
      </c>
      <c r="BM9" s="19">
        <v>64.150000000000006</v>
      </c>
      <c r="BN9" s="19">
        <v>53.63</v>
      </c>
      <c r="BO9" s="22">
        <f t="shared" si="14"/>
        <v>58.89</v>
      </c>
      <c r="BP9" s="45">
        <f t="shared" si="15"/>
        <v>62.559999999999995</v>
      </c>
      <c r="BQ9" s="19">
        <v>71.03</v>
      </c>
      <c r="BR9" s="19">
        <v>65.989999999999995</v>
      </c>
      <c r="BS9" s="22">
        <f t="shared" si="16"/>
        <v>68.509999999999991</v>
      </c>
      <c r="BT9" s="19">
        <v>67.209999999999994</v>
      </c>
      <c r="BU9" s="19">
        <v>58.73</v>
      </c>
      <c r="BV9" s="22">
        <f t="shared" si="17"/>
        <v>62.97</v>
      </c>
      <c r="BW9" s="45">
        <f t="shared" si="18"/>
        <v>65.739999999999995</v>
      </c>
    </row>
    <row r="10" spans="1:75" x14ac:dyDescent="0.25">
      <c r="A10" s="17" t="s">
        <v>7</v>
      </c>
      <c r="B10" s="112">
        <v>63.82</v>
      </c>
      <c r="C10" s="35">
        <v>89.18</v>
      </c>
      <c r="D10" s="36">
        <f t="shared" si="0"/>
        <v>76.5</v>
      </c>
      <c r="E10" s="35">
        <v>61.55</v>
      </c>
      <c r="F10" s="35">
        <v>79.819999999999993</v>
      </c>
      <c r="G10" s="35">
        <v>74.709999999999994</v>
      </c>
      <c r="H10" s="36">
        <f t="shared" si="1"/>
        <v>77.264999999999986</v>
      </c>
      <c r="I10" s="35">
        <v>73.680000000000007</v>
      </c>
      <c r="J10" s="35">
        <v>75.44</v>
      </c>
      <c r="K10" s="35">
        <v>56.58</v>
      </c>
      <c r="L10" s="35">
        <v>58.48</v>
      </c>
      <c r="M10" s="35">
        <v>74.78</v>
      </c>
      <c r="N10" s="35">
        <v>72.37</v>
      </c>
      <c r="O10" s="35">
        <v>61.84</v>
      </c>
      <c r="P10" s="35">
        <v>64.91</v>
      </c>
      <c r="Q10" s="35">
        <v>74.12</v>
      </c>
      <c r="R10" s="35">
        <v>46.49</v>
      </c>
      <c r="S10" s="35">
        <v>32.020000000000003</v>
      </c>
      <c r="T10" s="36">
        <f t="shared" si="2"/>
        <v>39.255000000000003</v>
      </c>
      <c r="U10" s="44">
        <f t="shared" si="3"/>
        <v>66.674615384615379</v>
      </c>
      <c r="V10" s="19">
        <v>60.32</v>
      </c>
      <c r="W10" s="19">
        <v>85.16</v>
      </c>
      <c r="X10" s="22">
        <f t="shared" si="4"/>
        <v>72.739999999999995</v>
      </c>
      <c r="Y10" s="19">
        <v>65.05</v>
      </c>
      <c r="Z10" s="19">
        <v>89.07</v>
      </c>
      <c r="AA10" s="19">
        <v>72.33</v>
      </c>
      <c r="AB10" s="22">
        <f t="shared" si="5"/>
        <v>80.699999999999989</v>
      </c>
      <c r="AC10" s="19">
        <v>70.45</v>
      </c>
      <c r="AD10" s="19">
        <v>85.43</v>
      </c>
      <c r="AE10" s="19">
        <v>52.23</v>
      </c>
      <c r="AF10" s="19">
        <v>56.01</v>
      </c>
      <c r="AG10" s="19">
        <v>62.35</v>
      </c>
      <c r="AH10" s="19">
        <v>83.4</v>
      </c>
      <c r="AI10" s="19">
        <v>75.3</v>
      </c>
      <c r="AJ10" s="19">
        <v>48.18</v>
      </c>
      <c r="AK10" s="19">
        <v>78.14</v>
      </c>
      <c r="AL10" s="19">
        <v>38.659999999999997</v>
      </c>
      <c r="AM10" s="19">
        <v>29.55</v>
      </c>
      <c r="AN10" s="22">
        <f t="shared" si="6"/>
        <v>34.104999999999997</v>
      </c>
      <c r="AO10" s="44">
        <f t="shared" si="7"/>
        <v>66.468076923076922</v>
      </c>
      <c r="AP10" s="35">
        <v>79.680000000000007</v>
      </c>
      <c r="AQ10" s="35">
        <v>80.819999999999993</v>
      </c>
      <c r="AR10" s="35">
        <v>67.58</v>
      </c>
      <c r="AS10" s="35">
        <v>60.43</v>
      </c>
      <c r="AT10" s="35">
        <v>72.37</v>
      </c>
      <c r="AU10" s="35">
        <v>67.58</v>
      </c>
      <c r="AV10" s="35">
        <v>73.97</v>
      </c>
      <c r="AW10" s="35">
        <v>66.44</v>
      </c>
      <c r="AX10" s="35">
        <v>71.23</v>
      </c>
      <c r="AY10" s="35">
        <v>37.67</v>
      </c>
      <c r="AZ10" s="35">
        <v>36.99</v>
      </c>
      <c r="BA10" s="22">
        <f t="shared" si="8"/>
        <v>37.33</v>
      </c>
      <c r="BB10" s="44">
        <f t="shared" si="9"/>
        <v>67.742999999999995</v>
      </c>
      <c r="BC10" s="35">
        <v>62.28</v>
      </c>
      <c r="BD10" s="35">
        <v>65.349999999999994</v>
      </c>
      <c r="BE10" s="36">
        <f t="shared" si="10"/>
        <v>63.814999999999998</v>
      </c>
      <c r="BF10" s="35">
        <v>56.14</v>
      </c>
      <c r="BG10" s="35">
        <v>53.51</v>
      </c>
      <c r="BH10" s="36">
        <f t="shared" si="11"/>
        <v>54.825000000000003</v>
      </c>
      <c r="BI10" s="45">
        <f t="shared" si="12"/>
        <v>59.32</v>
      </c>
      <c r="BJ10" s="19">
        <v>63.97</v>
      </c>
      <c r="BK10" s="19">
        <v>59.31</v>
      </c>
      <c r="BL10" s="22">
        <f t="shared" si="13"/>
        <v>61.64</v>
      </c>
      <c r="BM10" s="19">
        <v>71.66</v>
      </c>
      <c r="BN10" s="19">
        <v>54.66</v>
      </c>
      <c r="BO10" s="22">
        <f t="shared" si="14"/>
        <v>63.16</v>
      </c>
      <c r="BP10" s="45">
        <f t="shared" si="15"/>
        <v>62.4</v>
      </c>
      <c r="BQ10" s="19">
        <v>66.67</v>
      </c>
      <c r="BR10" s="19">
        <v>63.7</v>
      </c>
      <c r="BS10" s="22">
        <f t="shared" si="16"/>
        <v>65.185000000000002</v>
      </c>
      <c r="BT10" s="19">
        <v>62.56</v>
      </c>
      <c r="BU10" s="19">
        <v>54.57</v>
      </c>
      <c r="BV10" s="22">
        <f t="shared" si="17"/>
        <v>58.564999999999998</v>
      </c>
      <c r="BW10" s="45">
        <f t="shared" si="18"/>
        <v>61.875</v>
      </c>
    </row>
    <row r="11" spans="1:75" x14ac:dyDescent="0.25">
      <c r="A11" s="17" t="s">
        <v>8</v>
      </c>
      <c r="B11" s="112">
        <v>59.26</v>
      </c>
      <c r="C11" s="35">
        <v>86.71</v>
      </c>
      <c r="D11" s="36">
        <f t="shared" si="0"/>
        <v>72.984999999999999</v>
      </c>
      <c r="E11" s="35">
        <v>65.08</v>
      </c>
      <c r="F11" s="35">
        <v>80.7</v>
      </c>
      <c r="G11" s="35">
        <v>72.05</v>
      </c>
      <c r="H11" s="36">
        <f t="shared" si="1"/>
        <v>76.375</v>
      </c>
      <c r="I11" s="35">
        <v>75.319999999999993</v>
      </c>
      <c r="J11" s="35">
        <v>76.27</v>
      </c>
      <c r="K11" s="35">
        <v>50.95</v>
      </c>
      <c r="L11" s="35">
        <v>53.27</v>
      </c>
      <c r="M11" s="35">
        <v>63.29</v>
      </c>
      <c r="N11" s="35">
        <v>70.89</v>
      </c>
      <c r="O11" s="35">
        <v>62.03</v>
      </c>
      <c r="P11" s="35">
        <v>54.59</v>
      </c>
      <c r="Q11" s="35">
        <v>71.2</v>
      </c>
      <c r="R11" s="35">
        <v>39.08</v>
      </c>
      <c r="S11" s="35">
        <v>30.7</v>
      </c>
      <c r="T11" s="36">
        <f t="shared" si="2"/>
        <v>34.89</v>
      </c>
      <c r="U11" s="44">
        <f t="shared" si="3"/>
        <v>63.626153846153848</v>
      </c>
      <c r="V11" s="19">
        <v>56.14</v>
      </c>
      <c r="W11" s="19">
        <v>89.77</v>
      </c>
      <c r="X11" s="22">
        <f t="shared" si="4"/>
        <v>72.954999999999998</v>
      </c>
      <c r="Y11" s="19">
        <v>56.92</v>
      </c>
      <c r="Z11" s="19">
        <v>86.64</v>
      </c>
      <c r="AA11" s="19">
        <v>74.13</v>
      </c>
      <c r="AB11" s="22">
        <f t="shared" si="5"/>
        <v>80.384999999999991</v>
      </c>
      <c r="AC11" s="19">
        <v>72.02</v>
      </c>
      <c r="AD11" s="19">
        <v>79.78</v>
      </c>
      <c r="AE11" s="19">
        <v>40.25</v>
      </c>
      <c r="AF11" s="19">
        <v>54.03</v>
      </c>
      <c r="AG11" s="19">
        <v>57.94</v>
      </c>
      <c r="AH11" s="19">
        <v>68.95</v>
      </c>
      <c r="AI11" s="19">
        <v>75.45</v>
      </c>
      <c r="AJ11" s="19">
        <v>55.05</v>
      </c>
      <c r="AK11" s="19">
        <v>77.98</v>
      </c>
      <c r="AL11" s="19">
        <v>38.630000000000003</v>
      </c>
      <c r="AM11" s="19">
        <v>25.27</v>
      </c>
      <c r="AN11" s="22">
        <f t="shared" si="6"/>
        <v>31.950000000000003</v>
      </c>
      <c r="AO11" s="44">
        <f t="shared" si="7"/>
        <v>63.358461538461547</v>
      </c>
      <c r="AP11" s="35">
        <v>83.11</v>
      </c>
      <c r="AQ11" s="35">
        <v>81.94</v>
      </c>
      <c r="AR11" s="35">
        <v>51.51</v>
      </c>
      <c r="AS11" s="35">
        <v>54.4</v>
      </c>
      <c r="AT11" s="35">
        <v>67.22</v>
      </c>
      <c r="AU11" s="35">
        <v>72.239999999999995</v>
      </c>
      <c r="AV11" s="35">
        <v>80.27</v>
      </c>
      <c r="AW11" s="35">
        <v>69.900000000000006</v>
      </c>
      <c r="AX11" s="35">
        <v>76.92</v>
      </c>
      <c r="AY11" s="35">
        <v>39.130000000000003</v>
      </c>
      <c r="AZ11" s="35">
        <v>32.78</v>
      </c>
      <c r="BA11" s="22">
        <f t="shared" si="8"/>
        <v>35.954999999999998</v>
      </c>
      <c r="BB11" s="44">
        <f t="shared" si="9"/>
        <v>67.346499999999992</v>
      </c>
      <c r="BC11" s="35">
        <v>50.32</v>
      </c>
      <c r="BD11" s="35">
        <v>64.72</v>
      </c>
      <c r="BE11" s="36">
        <f t="shared" si="10"/>
        <v>57.519999999999996</v>
      </c>
      <c r="BF11" s="35">
        <v>57.91</v>
      </c>
      <c r="BG11" s="35">
        <v>54.59</v>
      </c>
      <c r="BH11" s="36">
        <f t="shared" si="11"/>
        <v>56.25</v>
      </c>
      <c r="BI11" s="45">
        <f t="shared" si="12"/>
        <v>56.884999999999998</v>
      </c>
      <c r="BJ11" s="19">
        <v>70.760000000000005</v>
      </c>
      <c r="BK11" s="19">
        <v>60.83</v>
      </c>
      <c r="BL11" s="22">
        <f t="shared" si="13"/>
        <v>65.795000000000002</v>
      </c>
      <c r="BM11" s="19">
        <v>67.150000000000006</v>
      </c>
      <c r="BN11" s="19">
        <v>54.33</v>
      </c>
      <c r="BO11" s="22">
        <f t="shared" si="14"/>
        <v>60.74</v>
      </c>
      <c r="BP11" s="45">
        <f t="shared" si="15"/>
        <v>63.267499999999998</v>
      </c>
      <c r="BQ11" s="19">
        <v>77.59</v>
      </c>
      <c r="BR11" s="19">
        <v>79.260000000000005</v>
      </c>
      <c r="BS11" s="22">
        <f t="shared" si="16"/>
        <v>78.425000000000011</v>
      </c>
      <c r="BT11" s="19">
        <v>66.22</v>
      </c>
      <c r="BU11" s="19">
        <v>64.88</v>
      </c>
      <c r="BV11" s="22">
        <f t="shared" si="17"/>
        <v>65.55</v>
      </c>
      <c r="BW11" s="45">
        <f t="shared" si="18"/>
        <v>71.987500000000011</v>
      </c>
    </row>
    <row r="12" spans="1:75" x14ac:dyDescent="0.25">
      <c r="A12" s="17" t="s">
        <v>9</v>
      </c>
      <c r="B12" s="112">
        <v>55.79</v>
      </c>
      <c r="C12" s="35">
        <v>87.47</v>
      </c>
      <c r="D12" s="36">
        <f t="shared" si="0"/>
        <v>71.63</v>
      </c>
      <c r="E12" s="35">
        <v>50.22</v>
      </c>
      <c r="F12" s="35">
        <v>78.86</v>
      </c>
      <c r="G12" s="35">
        <v>74.83</v>
      </c>
      <c r="H12" s="36">
        <f t="shared" si="1"/>
        <v>76.844999999999999</v>
      </c>
      <c r="I12" s="35">
        <v>68.790000000000006</v>
      </c>
      <c r="J12" s="35">
        <v>78.86</v>
      </c>
      <c r="K12" s="35">
        <v>39.090000000000003</v>
      </c>
      <c r="L12" s="35">
        <v>55.15</v>
      </c>
      <c r="M12" s="35">
        <v>57.38</v>
      </c>
      <c r="N12" s="35">
        <v>70.47</v>
      </c>
      <c r="O12" s="35">
        <v>68.790000000000006</v>
      </c>
      <c r="P12" s="35">
        <v>60.07</v>
      </c>
      <c r="Q12" s="35">
        <v>71.81</v>
      </c>
      <c r="R12" s="35">
        <v>30.2</v>
      </c>
      <c r="S12" s="35">
        <v>33.56</v>
      </c>
      <c r="T12" s="36">
        <f t="shared" si="2"/>
        <v>31.880000000000003</v>
      </c>
      <c r="U12" s="44">
        <f t="shared" si="3"/>
        <v>61.614230769230772</v>
      </c>
      <c r="V12" s="19">
        <v>59.44</v>
      </c>
      <c r="W12" s="19">
        <v>88.72</v>
      </c>
      <c r="X12" s="22">
        <f t="shared" si="4"/>
        <v>74.08</v>
      </c>
      <c r="Y12" s="19">
        <v>59.52</v>
      </c>
      <c r="Z12" s="19">
        <v>77.040000000000006</v>
      </c>
      <c r="AA12" s="19">
        <v>73.510000000000005</v>
      </c>
      <c r="AB12" s="22">
        <f t="shared" si="5"/>
        <v>75.275000000000006</v>
      </c>
      <c r="AC12" s="19">
        <v>68.58</v>
      </c>
      <c r="AD12" s="19">
        <v>77.34</v>
      </c>
      <c r="AE12" s="19">
        <v>56.34</v>
      </c>
      <c r="AF12" s="19">
        <v>55.69</v>
      </c>
      <c r="AG12" s="19">
        <v>63.14</v>
      </c>
      <c r="AH12" s="19">
        <v>66.47</v>
      </c>
      <c r="AI12" s="19">
        <v>61.33</v>
      </c>
      <c r="AJ12" s="19">
        <v>61.03</v>
      </c>
      <c r="AK12" s="19">
        <v>76.44</v>
      </c>
      <c r="AL12" s="19">
        <v>44.56</v>
      </c>
      <c r="AM12" s="19">
        <v>32.93</v>
      </c>
      <c r="AN12" s="22">
        <f t="shared" si="6"/>
        <v>38.745000000000005</v>
      </c>
      <c r="AO12" s="44">
        <f t="shared" si="7"/>
        <v>64.152307692307701</v>
      </c>
      <c r="AP12" s="35">
        <v>73.5</v>
      </c>
      <c r="AQ12" s="35">
        <v>84.73</v>
      </c>
      <c r="AR12" s="35">
        <v>65.569999999999993</v>
      </c>
      <c r="AS12" s="35">
        <v>64.569999999999993</v>
      </c>
      <c r="AT12" s="35">
        <v>74.400000000000006</v>
      </c>
      <c r="AU12" s="35">
        <v>71.56</v>
      </c>
      <c r="AV12" s="35">
        <v>72.459999999999994</v>
      </c>
      <c r="AW12" s="35">
        <v>62.13</v>
      </c>
      <c r="AX12" s="35">
        <v>84.13</v>
      </c>
      <c r="AY12" s="35">
        <v>43.11</v>
      </c>
      <c r="AZ12" s="35">
        <v>36.83</v>
      </c>
      <c r="BA12" s="22">
        <f t="shared" si="8"/>
        <v>39.97</v>
      </c>
      <c r="BB12" s="44">
        <f t="shared" si="9"/>
        <v>69.301999999999992</v>
      </c>
      <c r="BC12" s="35">
        <v>66.11</v>
      </c>
      <c r="BD12" s="35">
        <v>64.77</v>
      </c>
      <c r="BE12" s="36">
        <f t="shared" si="10"/>
        <v>65.44</v>
      </c>
      <c r="BF12" s="35">
        <v>58.39</v>
      </c>
      <c r="BG12" s="35">
        <v>53.02</v>
      </c>
      <c r="BH12" s="36">
        <f t="shared" si="11"/>
        <v>55.704999999999998</v>
      </c>
      <c r="BI12" s="45">
        <f t="shared" si="12"/>
        <v>60.572499999999998</v>
      </c>
      <c r="BJ12" s="19">
        <v>62.24</v>
      </c>
      <c r="BK12" s="19">
        <v>69.34</v>
      </c>
      <c r="BL12" s="22">
        <f t="shared" si="13"/>
        <v>65.790000000000006</v>
      </c>
      <c r="BM12" s="19">
        <v>65.260000000000005</v>
      </c>
      <c r="BN12" s="19">
        <v>50.6</v>
      </c>
      <c r="BO12" s="22">
        <f t="shared" si="14"/>
        <v>57.930000000000007</v>
      </c>
      <c r="BP12" s="45">
        <f t="shared" si="15"/>
        <v>61.860000000000007</v>
      </c>
      <c r="BQ12" s="19">
        <v>69.16</v>
      </c>
      <c r="BR12" s="19">
        <v>69.31</v>
      </c>
      <c r="BS12" s="22">
        <f t="shared" si="16"/>
        <v>69.234999999999999</v>
      </c>
      <c r="BT12" s="19">
        <v>63.77</v>
      </c>
      <c r="BU12" s="19">
        <v>56.29</v>
      </c>
      <c r="BV12" s="22">
        <f t="shared" si="17"/>
        <v>60.03</v>
      </c>
      <c r="BW12" s="45">
        <f t="shared" si="18"/>
        <v>64.632499999999993</v>
      </c>
    </row>
    <row r="13" spans="1:75" x14ac:dyDescent="0.25">
      <c r="A13" s="17" t="s">
        <v>10</v>
      </c>
      <c r="B13" s="112">
        <v>54.01</v>
      </c>
      <c r="C13" s="35">
        <v>86.63</v>
      </c>
      <c r="D13" s="36">
        <f t="shared" si="0"/>
        <v>70.319999999999993</v>
      </c>
      <c r="E13" s="35">
        <v>49.38</v>
      </c>
      <c r="F13" s="35">
        <v>88.27</v>
      </c>
      <c r="G13" s="35">
        <v>80.66</v>
      </c>
      <c r="H13" s="36">
        <f t="shared" si="1"/>
        <v>84.465000000000003</v>
      </c>
      <c r="I13" s="35">
        <v>72.53</v>
      </c>
      <c r="J13" s="35">
        <v>75.31</v>
      </c>
      <c r="K13" s="35">
        <v>62.04</v>
      </c>
      <c r="L13" s="35">
        <v>63.58</v>
      </c>
      <c r="M13" s="35">
        <v>62.65</v>
      </c>
      <c r="N13" s="35">
        <v>68.52</v>
      </c>
      <c r="O13" s="35">
        <v>64.2</v>
      </c>
      <c r="P13" s="35">
        <v>66.05</v>
      </c>
      <c r="Q13" s="35">
        <v>73.459999999999994</v>
      </c>
      <c r="R13" s="35">
        <v>31.17</v>
      </c>
      <c r="S13" s="35">
        <v>45.06</v>
      </c>
      <c r="T13" s="36">
        <f t="shared" si="2"/>
        <v>38.115000000000002</v>
      </c>
      <c r="U13" s="44">
        <f t="shared" si="3"/>
        <v>65.432307692307688</v>
      </c>
      <c r="V13" s="19">
        <v>48.51</v>
      </c>
      <c r="W13" s="19">
        <v>86.57</v>
      </c>
      <c r="X13" s="22">
        <f t="shared" si="4"/>
        <v>67.539999999999992</v>
      </c>
      <c r="Y13" s="19">
        <v>63.18</v>
      </c>
      <c r="Z13" s="19">
        <v>73.88</v>
      </c>
      <c r="AA13" s="19">
        <v>66.42</v>
      </c>
      <c r="AB13" s="22">
        <f t="shared" si="5"/>
        <v>70.150000000000006</v>
      </c>
      <c r="AC13" s="19">
        <v>73.510000000000005</v>
      </c>
      <c r="AD13" s="19">
        <v>85.07</v>
      </c>
      <c r="AE13" s="19">
        <v>54.1</v>
      </c>
      <c r="AF13" s="19">
        <v>67.16</v>
      </c>
      <c r="AG13" s="19">
        <v>58.96</v>
      </c>
      <c r="AH13" s="19">
        <v>81.34</v>
      </c>
      <c r="AI13" s="19">
        <v>53.73</v>
      </c>
      <c r="AJ13" s="19">
        <v>58.58</v>
      </c>
      <c r="AK13" s="19">
        <v>76.87</v>
      </c>
      <c r="AL13" s="19">
        <v>32.840000000000003</v>
      </c>
      <c r="AM13" s="19">
        <v>26.12</v>
      </c>
      <c r="AN13" s="22">
        <f t="shared" si="6"/>
        <v>29.480000000000004</v>
      </c>
      <c r="AO13" s="44">
        <f t="shared" si="7"/>
        <v>64.590000000000018</v>
      </c>
      <c r="AP13" s="35">
        <v>81.05</v>
      </c>
      <c r="AQ13" s="35">
        <v>84.68</v>
      </c>
      <c r="AR13" s="35">
        <v>56.05</v>
      </c>
      <c r="AS13" s="35">
        <v>54.84</v>
      </c>
      <c r="AT13" s="35">
        <v>73.39</v>
      </c>
      <c r="AU13" s="35">
        <v>75.81</v>
      </c>
      <c r="AV13" s="35">
        <v>81.45</v>
      </c>
      <c r="AW13" s="35">
        <v>68.55</v>
      </c>
      <c r="AX13" s="35">
        <v>79.03</v>
      </c>
      <c r="AY13" s="35">
        <v>43.15</v>
      </c>
      <c r="AZ13" s="35">
        <v>42.74</v>
      </c>
      <c r="BA13" s="22">
        <f t="shared" si="8"/>
        <v>42.945</v>
      </c>
      <c r="BB13" s="44">
        <f t="shared" si="9"/>
        <v>69.779499999999999</v>
      </c>
      <c r="BC13" s="35">
        <v>57.41</v>
      </c>
      <c r="BD13" s="35">
        <v>72.84</v>
      </c>
      <c r="BE13" s="36">
        <f t="shared" si="10"/>
        <v>65.125</v>
      </c>
      <c r="BF13" s="35">
        <v>54.94</v>
      </c>
      <c r="BG13" s="35">
        <v>58.95</v>
      </c>
      <c r="BH13" s="36">
        <f t="shared" si="11"/>
        <v>56.945</v>
      </c>
      <c r="BI13" s="45">
        <f t="shared" si="12"/>
        <v>61.034999999999997</v>
      </c>
      <c r="BJ13" s="19">
        <v>53.73</v>
      </c>
      <c r="BK13" s="19">
        <v>58.21</v>
      </c>
      <c r="BL13" s="22">
        <f t="shared" si="13"/>
        <v>55.97</v>
      </c>
      <c r="BM13" s="19">
        <v>56.72</v>
      </c>
      <c r="BN13" s="19">
        <v>53.73</v>
      </c>
      <c r="BO13" s="22">
        <f t="shared" si="14"/>
        <v>55.224999999999994</v>
      </c>
      <c r="BP13" s="45">
        <f t="shared" si="15"/>
        <v>55.597499999999997</v>
      </c>
      <c r="BQ13" s="19">
        <v>83.06</v>
      </c>
      <c r="BR13" s="19">
        <v>71.37</v>
      </c>
      <c r="BS13" s="22">
        <f t="shared" si="16"/>
        <v>77.215000000000003</v>
      </c>
      <c r="BT13" s="19">
        <v>76.61</v>
      </c>
      <c r="BU13" s="19">
        <v>60.48</v>
      </c>
      <c r="BV13" s="22">
        <f t="shared" si="17"/>
        <v>68.545000000000002</v>
      </c>
      <c r="BW13" s="45">
        <f t="shared" si="18"/>
        <v>72.88</v>
      </c>
    </row>
    <row r="14" spans="1:75" x14ac:dyDescent="0.25">
      <c r="A14" s="17" t="s">
        <v>11</v>
      </c>
      <c r="B14" s="112">
        <v>65.63</v>
      </c>
      <c r="C14" s="35">
        <v>87.92</v>
      </c>
      <c r="D14" s="36">
        <f t="shared" si="0"/>
        <v>76.775000000000006</v>
      </c>
      <c r="E14" s="35">
        <v>65.42</v>
      </c>
      <c r="F14" s="35">
        <v>96.25</v>
      </c>
      <c r="G14" s="35">
        <v>77.08</v>
      </c>
      <c r="H14" s="36">
        <f t="shared" si="1"/>
        <v>86.664999999999992</v>
      </c>
      <c r="I14" s="35">
        <v>76.25</v>
      </c>
      <c r="J14" s="35">
        <v>76.25</v>
      </c>
      <c r="K14" s="35">
        <v>53.13</v>
      </c>
      <c r="L14" s="35">
        <v>60.83</v>
      </c>
      <c r="M14" s="35">
        <v>66.25</v>
      </c>
      <c r="N14" s="35">
        <v>72.5</v>
      </c>
      <c r="O14" s="35">
        <v>78.75</v>
      </c>
      <c r="P14" s="35">
        <v>75.63</v>
      </c>
      <c r="Q14" s="35">
        <v>72.5</v>
      </c>
      <c r="R14" s="35">
        <v>53.75</v>
      </c>
      <c r="S14" s="35">
        <v>46.25</v>
      </c>
      <c r="T14" s="36">
        <f t="shared" si="2"/>
        <v>50</v>
      </c>
      <c r="U14" s="44">
        <f t="shared" si="3"/>
        <v>70.073076923076911</v>
      </c>
      <c r="V14" s="19">
        <v>64.44</v>
      </c>
      <c r="W14" s="19">
        <v>89.63</v>
      </c>
      <c r="X14" s="22">
        <f t="shared" si="4"/>
        <v>77.034999999999997</v>
      </c>
      <c r="Y14" s="19">
        <v>64.81</v>
      </c>
      <c r="Z14" s="19">
        <v>84.44</v>
      </c>
      <c r="AA14" s="19">
        <v>72.59</v>
      </c>
      <c r="AB14" s="22">
        <f t="shared" si="5"/>
        <v>78.515000000000001</v>
      </c>
      <c r="AC14" s="19">
        <v>77.22</v>
      </c>
      <c r="AD14" s="19">
        <v>74.44</v>
      </c>
      <c r="AE14" s="19">
        <v>71.67</v>
      </c>
      <c r="AF14" s="19">
        <v>61.11</v>
      </c>
      <c r="AG14" s="19">
        <v>68.33</v>
      </c>
      <c r="AH14" s="19">
        <v>82.22</v>
      </c>
      <c r="AI14" s="19">
        <v>68.89</v>
      </c>
      <c r="AJ14" s="19">
        <v>79.44</v>
      </c>
      <c r="AK14" s="19">
        <v>75.56</v>
      </c>
      <c r="AL14" s="19">
        <v>42.22</v>
      </c>
      <c r="AM14" s="19">
        <v>33.33</v>
      </c>
      <c r="AN14" s="22">
        <f t="shared" si="6"/>
        <v>37.774999999999999</v>
      </c>
      <c r="AO14" s="44">
        <f t="shared" si="7"/>
        <v>70.539615384615388</v>
      </c>
      <c r="AP14" s="35">
        <v>65</v>
      </c>
      <c r="AQ14" s="35">
        <v>74.290000000000006</v>
      </c>
      <c r="AR14" s="35">
        <v>52.14</v>
      </c>
      <c r="AS14" s="35">
        <v>68.569999999999993</v>
      </c>
      <c r="AT14" s="35">
        <v>70</v>
      </c>
      <c r="AU14" s="35">
        <v>68.569999999999993</v>
      </c>
      <c r="AV14" s="35">
        <v>70</v>
      </c>
      <c r="AW14" s="35">
        <v>74.290000000000006</v>
      </c>
      <c r="AX14" s="35">
        <v>84.29</v>
      </c>
      <c r="AY14" s="35">
        <v>45</v>
      </c>
      <c r="AZ14" s="35">
        <v>41.43</v>
      </c>
      <c r="BA14" s="22">
        <f t="shared" si="8"/>
        <v>43.215000000000003</v>
      </c>
      <c r="BB14" s="44">
        <f t="shared" si="9"/>
        <v>67.036500000000004</v>
      </c>
      <c r="BC14" s="35">
        <v>63.75</v>
      </c>
      <c r="BD14" s="35">
        <v>70.63</v>
      </c>
      <c r="BE14" s="36">
        <f t="shared" si="10"/>
        <v>67.19</v>
      </c>
      <c r="BF14" s="35">
        <v>68.75</v>
      </c>
      <c r="BG14" s="35">
        <v>63.75</v>
      </c>
      <c r="BH14" s="36">
        <f t="shared" si="11"/>
        <v>66.25</v>
      </c>
      <c r="BI14" s="45">
        <f t="shared" si="12"/>
        <v>66.72</v>
      </c>
      <c r="BJ14" s="19">
        <v>73.33</v>
      </c>
      <c r="BK14" s="19">
        <v>58.33</v>
      </c>
      <c r="BL14" s="22">
        <f t="shared" si="13"/>
        <v>65.83</v>
      </c>
      <c r="BM14" s="19">
        <v>66.67</v>
      </c>
      <c r="BN14" s="19">
        <v>52.22</v>
      </c>
      <c r="BO14" s="22">
        <f t="shared" si="14"/>
        <v>59.445</v>
      </c>
      <c r="BP14" s="45">
        <f t="shared" si="15"/>
        <v>62.637500000000003</v>
      </c>
      <c r="BQ14" s="19">
        <v>78.569999999999993</v>
      </c>
      <c r="BR14" s="19">
        <v>72.14</v>
      </c>
      <c r="BS14" s="22">
        <f t="shared" si="16"/>
        <v>75.35499999999999</v>
      </c>
      <c r="BT14" s="19">
        <v>77.14</v>
      </c>
      <c r="BU14" s="19">
        <v>60</v>
      </c>
      <c r="BV14" s="22">
        <f t="shared" si="17"/>
        <v>68.569999999999993</v>
      </c>
      <c r="BW14" s="45">
        <f t="shared" si="18"/>
        <v>71.962499999999991</v>
      </c>
    </row>
    <row r="15" spans="1:75" x14ac:dyDescent="0.25">
      <c r="A15" s="17" t="s">
        <v>12</v>
      </c>
      <c r="B15" s="112">
        <v>49.39</v>
      </c>
      <c r="C15" s="35">
        <v>84.91</v>
      </c>
      <c r="D15" s="36">
        <f t="shared" si="0"/>
        <v>67.150000000000006</v>
      </c>
      <c r="E15" s="35">
        <v>51.99</v>
      </c>
      <c r="F15" s="35">
        <v>78.290000000000006</v>
      </c>
      <c r="G15" s="35">
        <v>74.819999999999993</v>
      </c>
      <c r="H15" s="36">
        <f t="shared" si="1"/>
        <v>76.555000000000007</v>
      </c>
      <c r="I15" s="35">
        <v>71.87</v>
      </c>
      <c r="J15" s="35">
        <v>69.42</v>
      </c>
      <c r="K15" s="35">
        <v>48.62</v>
      </c>
      <c r="L15" s="35">
        <v>50.97</v>
      </c>
      <c r="M15" s="35">
        <v>59.79</v>
      </c>
      <c r="N15" s="35">
        <v>71.56</v>
      </c>
      <c r="O15" s="35">
        <v>66.97</v>
      </c>
      <c r="P15" s="35">
        <v>65.14</v>
      </c>
      <c r="Q15" s="35">
        <v>64.53</v>
      </c>
      <c r="R15" s="35">
        <v>29.2</v>
      </c>
      <c r="S15" s="35">
        <v>28.44</v>
      </c>
      <c r="T15" s="36">
        <f t="shared" si="2"/>
        <v>28.82</v>
      </c>
      <c r="U15" s="44">
        <f t="shared" si="3"/>
        <v>61.02961538461539</v>
      </c>
      <c r="V15" s="19">
        <v>54.08</v>
      </c>
      <c r="W15" s="19">
        <v>87.41</v>
      </c>
      <c r="X15" s="22">
        <f t="shared" si="4"/>
        <v>70.745000000000005</v>
      </c>
      <c r="Y15" s="19">
        <v>62.02</v>
      </c>
      <c r="Z15" s="19">
        <v>79.25</v>
      </c>
      <c r="AA15" s="19">
        <v>76.08</v>
      </c>
      <c r="AB15" s="22">
        <f t="shared" si="5"/>
        <v>77.664999999999992</v>
      </c>
      <c r="AC15" s="19">
        <v>80.44</v>
      </c>
      <c r="AD15" s="19">
        <v>81.63</v>
      </c>
      <c r="AE15" s="19">
        <v>53.57</v>
      </c>
      <c r="AF15" s="19">
        <v>56.92</v>
      </c>
      <c r="AG15" s="19">
        <v>57.31</v>
      </c>
      <c r="AH15" s="19">
        <v>66.33</v>
      </c>
      <c r="AI15" s="19">
        <v>71.77</v>
      </c>
      <c r="AJ15" s="19">
        <v>64.8</v>
      </c>
      <c r="AK15" s="19">
        <v>78.91</v>
      </c>
      <c r="AL15" s="19">
        <v>35.71</v>
      </c>
      <c r="AM15" s="19">
        <v>29.93</v>
      </c>
      <c r="AN15" s="22">
        <f t="shared" si="6"/>
        <v>32.82</v>
      </c>
      <c r="AO15" s="44">
        <f t="shared" si="7"/>
        <v>65.763846153846146</v>
      </c>
      <c r="AP15" s="35">
        <v>78.39</v>
      </c>
      <c r="AQ15" s="35">
        <v>77.42</v>
      </c>
      <c r="AR15" s="35">
        <v>50.32</v>
      </c>
      <c r="AS15" s="35">
        <v>64.52</v>
      </c>
      <c r="AT15" s="35">
        <v>71.61</v>
      </c>
      <c r="AU15" s="35">
        <v>74.52</v>
      </c>
      <c r="AV15" s="35">
        <v>76.77</v>
      </c>
      <c r="AW15" s="35">
        <v>67.900000000000006</v>
      </c>
      <c r="AX15" s="35">
        <v>81.290000000000006</v>
      </c>
      <c r="AY15" s="35">
        <v>45.32</v>
      </c>
      <c r="AZ15" s="35">
        <v>45.16</v>
      </c>
      <c r="BA15" s="22">
        <f t="shared" si="8"/>
        <v>45.239999999999995</v>
      </c>
      <c r="BB15" s="44">
        <f t="shared" si="9"/>
        <v>68.797999999999988</v>
      </c>
      <c r="BC15" s="35">
        <v>50.46</v>
      </c>
      <c r="BD15" s="35">
        <v>66.36</v>
      </c>
      <c r="BE15" s="36">
        <f t="shared" si="10"/>
        <v>58.41</v>
      </c>
      <c r="BF15" s="35">
        <v>48.62</v>
      </c>
      <c r="BG15" s="35">
        <v>50.61</v>
      </c>
      <c r="BH15" s="36">
        <f t="shared" si="11"/>
        <v>49.614999999999995</v>
      </c>
      <c r="BI15" s="45">
        <f t="shared" si="12"/>
        <v>54.012499999999996</v>
      </c>
      <c r="BJ15" s="19">
        <v>63.27</v>
      </c>
      <c r="BK15" s="19">
        <v>65.48</v>
      </c>
      <c r="BL15" s="22">
        <f t="shared" si="13"/>
        <v>64.375</v>
      </c>
      <c r="BM15" s="19">
        <v>57.14</v>
      </c>
      <c r="BN15" s="19">
        <v>52.21</v>
      </c>
      <c r="BO15" s="22">
        <f t="shared" si="14"/>
        <v>54.674999999999997</v>
      </c>
      <c r="BP15" s="45">
        <f t="shared" si="15"/>
        <v>59.524999999999999</v>
      </c>
      <c r="BQ15" s="19">
        <v>73.87</v>
      </c>
      <c r="BR15" s="19">
        <v>70.81</v>
      </c>
      <c r="BS15" s="22">
        <f t="shared" si="16"/>
        <v>72.34</v>
      </c>
      <c r="BT15" s="19">
        <v>69.03</v>
      </c>
      <c r="BU15" s="19">
        <v>67.900000000000006</v>
      </c>
      <c r="BV15" s="22">
        <f t="shared" si="17"/>
        <v>68.465000000000003</v>
      </c>
      <c r="BW15" s="45">
        <f t="shared" si="18"/>
        <v>70.402500000000003</v>
      </c>
    </row>
    <row r="16" spans="1:75" x14ac:dyDescent="0.25">
      <c r="A16" s="17" t="s">
        <v>13</v>
      </c>
      <c r="B16" s="112">
        <v>64.11</v>
      </c>
      <c r="C16" s="35">
        <v>91.67</v>
      </c>
      <c r="D16" s="36">
        <f t="shared" si="0"/>
        <v>77.89</v>
      </c>
      <c r="E16" s="35">
        <v>56.45</v>
      </c>
      <c r="F16" s="35">
        <v>86.29</v>
      </c>
      <c r="G16" s="35">
        <v>76.08</v>
      </c>
      <c r="H16" s="36">
        <f t="shared" si="1"/>
        <v>81.185000000000002</v>
      </c>
      <c r="I16" s="35">
        <v>78.63</v>
      </c>
      <c r="J16" s="35">
        <v>75.81</v>
      </c>
      <c r="K16" s="35">
        <v>58.06</v>
      </c>
      <c r="L16" s="35">
        <v>52.96</v>
      </c>
      <c r="M16" s="35">
        <v>64.11</v>
      </c>
      <c r="N16" s="35">
        <v>81.45</v>
      </c>
      <c r="O16" s="35">
        <v>83.06</v>
      </c>
      <c r="P16" s="35">
        <v>61.69</v>
      </c>
      <c r="Q16" s="35">
        <v>70.97</v>
      </c>
      <c r="R16" s="35">
        <v>52.02</v>
      </c>
      <c r="S16" s="35">
        <v>34.68</v>
      </c>
      <c r="T16" s="36">
        <f t="shared" si="2"/>
        <v>43.35</v>
      </c>
      <c r="U16" s="44">
        <f t="shared" si="3"/>
        <v>68.124230769230778</v>
      </c>
      <c r="V16" s="19">
        <v>57.71</v>
      </c>
      <c r="W16" s="19">
        <v>86.39</v>
      </c>
      <c r="X16" s="22">
        <f t="shared" si="4"/>
        <v>72.05</v>
      </c>
      <c r="Y16" s="19">
        <v>42.78</v>
      </c>
      <c r="Z16" s="19">
        <v>70</v>
      </c>
      <c r="AA16" s="19">
        <v>63.06</v>
      </c>
      <c r="AB16" s="22">
        <f t="shared" si="5"/>
        <v>66.53</v>
      </c>
      <c r="AC16" s="19">
        <v>74.58</v>
      </c>
      <c r="AD16" s="19">
        <v>68.33</v>
      </c>
      <c r="AE16" s="19">
        <v>58.33</v>
      </c>
      <c r="AF16" s="19">
        <v>61.67</v>
      </c>
      <c r="AG16" s="19">
        <v>65.42</v>
      </c>
      <c r="AH16" s="19">
        <v>79.17</v>
      </c>
      <c r="AI16" s="19">
        <v>63.33</v>
      </c>
      <c r="AJ16" s="19">
        <v>51.67</v>
      </c>
      <c r="AK16" s="19">
        <v>85.83</v>
      </c>
      <c r="AL16" s="19">
        <v>47.08</v>
      </c>
      <c r="AM16" s="19">
        <v>40</v>
      </c>
      <c r="AN16" s="22">
        <f t="shared" si="6"/>
        <v>43.54</v>
      </c>
      <c r="AO16" s="44">
        <f t="shared" si="7"/>
        <v>64.094615384615381</v>
      </c>
      <c r="AP16" s="35">
        <v>73.989999999999995</v>
      </c>
      <c r="AQ16" s="35">
        <v>75.680000000000007</v>
      </c>
      <c r="AR16" s="35">
        <v>64.86</v>
      </c>
      <c r="AS16" s="35">
        <v>56.98</v>
      </c>
      <c r="AT16" s="35">
        <v>80.41</v>
      </c>
      <c r="AU16" s="35">
        <v>85.81</v>
      </c>
      <c r="AV16" s="35">
        <v>74.319999999999993</v>
      </c>
      <c r="AW16" s="35">
        <v>59.46</v>
      </c>
      <c r="AX16" s="35">
        <v>70.95</v>
      </c>
      <c r="AY16" s="35">
        <v>48.31</v>
      </c>
      <c r="AZ16" s="35">
        <v>42.57</v>
      </c>
      <c r="BA16" s="22">
        <f t="shared" si="8"/>
        <v>45.44</v>
      </c>
      <c r="BB16" s="44">
        <f t="shared" si="9"/>
        <v>68.790000000000006</v>
      </c>
      <c r="BC16" s="35">
        <v>56.45</v>
      </c>
      <c r="BD16" s="35">
        <v>61.69</v>
      </c>
      <c r="BE16" s="36">
        <f t="shared" si="10"/>
        <v>59.07</v>
      </c>
      <c r="BF16" s="35">
        <v>57.26</v>
      </c>
      <c r="BG16" s="35">
        <v>46.37</v>
      </c>
      <c r="BH16" s="36">
        <f t="shared" si="11"/>
        <v>51.814999999999998</v>
      </c>
      <c r="BI16" s="45">
        <f t="shared" si="12"/>
        <v>55.442499999999995</v>
      </c>
      <c r="BJ16" s="19">
        <v>69.17</v>
      </c>
      <c r="BK16" s="19">
        <v>60</v>
      </c>
      <c r="BL16" s="22">
        <f t="shared" si="13"/>
        <v>64.585000000000008</v>
      </c>
      <c r="BM16" s="19">
        <v>65.83</v>
      </c>
      <c r="BN16" s="19">
        <v>53.75</v>
      </c>
      <c r="BO16" s="22">
        <f t="shared" si="14"/>
        <v>59.79</v>
      </c>
      <c r="BP16" s="45">
        <f t="shared" si="15"/>
        <v>62.1875</v>
      </c>
      <c r="BQ16" s="19">
        <v>56.76</v>
      </c>
      <c r="BR16" s="19">
        <v>76.010000000000005</v>
      </c>
      <c r="BS16" s="22">
        <f t="shared" si="16"/>
        <v>66.385000000000005</v>
      </c>
      <c r="BT16" s="19">
        <v>54.73</v>
      </c>
      <c r="BU16" s="19">
        <v>55.74</v>
      </c>
      <c r="BV16" s="22">
        <f t="shared" si="17"/>
        <v>55.234999999999999</v>
      </c>
      <c r="BW16" s="45">
        <f t="shared" si="18"/>
        <v>60.81</v>
      </c>
    </row>
    <row r="17" spans="1:75" x14ac:dyDescent="0.25">
      <c r="A17" s="17" t="s">
        <v>14</v>
      </c>
      <c r="B17" s="112">
        <v>62.26</v>
      </c>
      <c r="C17" s="35">
        <v>83.66</v>
      </c>
      <c r="D17" s="36">
        <f t="shared" si="0"/>
        <v>72.959999999999994</v>
      </c>
      <c r="E17" s="35">
        <v>51.46</v>
      </c>
      <c r="F17" s="35">
        <v>77.67</v>
      </c>
      <c r="G17" s="35">
        <v>60.52</v>
      </c>
      <c r="H17" s="36">
        <f t="shared" si="1"/>
        <v>69.094999999999999</v>
      </c>
      <c r="I17" s="35">
        <v>67.48</v>
      </c>
      <c r="J17" s="35">
        <v>72.819999999999993</v>
      </c>
      <c r="K17" s="35">
        <v>50.73</v>
      </c>
      <c r="L17" s="35">
        <v>60.84</v>
      </c>
      <c r="M17" s="35">
        <v>61.65</v>
      </c>
      <c r="N17" s="35">
        <v>70.87</v>
      </c>
      <c r="O17" s="35">
        <v>57.77</v>
      </c>
      <c r="P17" s="35">
        <v>57.77</v>
      </c>
      <c r="Q17" s="35">
        <v>75.239999999999995</v>
      </c>
      <c r="R17" s="35">
        <v>35.44</v>
      </c>
      <c r="S17" s="35">
        <v>32.04</v>
      </c>
      <c r="T17" s="36">
        <f t="shared" si="2"/>
        <v>33.739999999999995</v>
      </c>
      <c r="U17" s="44">
        <f t="shared" si="3"/>
        <v>61.724999999999994</v>
      </c>
      <c r="V17" s="19">
        <v>53.79</v>
      </c>
      <c r="W17" s="19">
        <v>91.41</v>
      </c>
      <c r="X17" s="22">
        <f t="shared" si="4"/>
        <v>72.599999999999994</v>
      </c>
      <c r="Y17" s="19">
        <v>52.86</v>
      </c>
      <c r="Z17" s="19">
        <v>79.8</v>
      </c>
      <c r="AA17" s="19">
        <v>64.48</v>
      </c>
      <c r="AB17" s="22">
        <f t="shared" si="5"/>
        <v>72.14</v>
      </c>
      <c r="AC17" s="19">
        <v>66.92</v>
      </c>
      <c r="AD17" s="19">
        <v>80.3</v>
      </c>
      <c r="AE17" s="19">
        <v>39.9</v>
      </c>
      <c r="AF17" s="19">
        <v>42.76</v>
      </c>
      <c r="AG17" s="19">
        <v>49.24</v>
      </c>
      <c r="AH17" s="19">
        <v>65.150000000000006</v>
      </c>
      <c r="AI17" s="19">
        <v>66.16</v>
      </c>
      <c r="AJ17" s="19">
        <v>59.09</v>
      </c>
      <c r="AK17" s="19">
        <v>63.64</v>
      </c>
      <c r="AL17" s="19">
        <v>27.53</v>
      </c>
      <c r="AM17" s="19">
        <v>29.29</v>
      </c>
      <c r="AN17" s="22">
        <f t="shared" si="6"/>
        <v>28.41</v>
      </c>
      <c r="AO17" s="44">
        <f t="shared" si="7"/>
        <v>58.397692307692303</v>
      </c>
      <c r="AP17" s="35">
        <v>70.59</v>
      </c>
      <c r="AQ17" s="35">
        <v>75.98</v>
      </c>
      <c r="AR17" s="35">
        <v>57.6</v>
      </c>
      <c r="AS17" s="35">
        <v>54.41</v>
      </c>
      <c r="AT17" s="35">
        <v>57.84</v>
      </c>
      <c r="AU17" s="35">
        <v>68.63</v>
      </c>
      <c r="AV17" s="35">
        <v>60.29</v>
      </c>
      <c r="AW17" s="35">
        <v>68.63</v>
      </c>
      <c r="AX17" s="35">
        <v>69.12</v>
      </c>
      <c r="AY17" s="35">
        <v>34.31</v>
      </c>
      <c r="AZ17" s="35">
        <v>37.75</v>
      </c>
      <c r="BA17" s="22">
        <f t="shared" si="8"/>
        <v>36.03</v>
      </c>
      <c r="BB17" s="44">
        <f t="shared" si="9"/>
        <v>61.911999999999999</v>
      </c>
      <c r="BC17" s="35">
        <v>67.48</v>
      </c>
      <c r="BD17" s="35">
        <v>55.34</v>
      </c>
      <c r="BE17" s="36">
        <f t="shared" si="10"/>
        <v>61.410000000000004</v>
      </c>
      <c r="BF17" s="35">
        <v>60.19</v>
      </c>
      <c r="BG17" s="35">
        <v>53.88</v>
      </c>
      <c r="BH17" s="36">
        <f t="shared" si="11"/>
        <v>57.034999999999997</v>
      </c>
      <c r="BI17" s="45">
        <f t="shared" si="12"/>
        <v>59.222499999999997</v>
      </c>
      <c r="BJ17" s="19">
        <v>64.14</v>
      </c>
      <c r="BK17" s="19">
        <v>61.36</v>
      </c>
      <c r="BL17" s="22">
        <f t="shared" si="13"/>
        <v>62.75</v>
      </c>
      <c r="BM17" s="19">
        <v>63.13</v>
      </c>
      <c r="BN17" s="19">
        <v>50.76</v>
      </c>
      <c r="BO17" s="22">
        <f t="shared" si="14"/>
        <v>56.945</v>
      </c>
      <c r="BP17" s="45">
        <f t="shared" si="15"/>
        <v>59.847499999999997</v>
      </c>
      <c r="BQ17" s="19">
        <v>62.25</v>
      </c>
      <c r="BR17" s="19">
        <v>65.930000000000007</v>
      </c>
      <c r="BS17" s="22">
        <f t="shared" si="16"/>
        <v>64.09</v>
      </c>
      <c r="BT17" s="19">
        <v>62.25</v>
      </c>
      <c r="BU17" s="19">
        <v>53.43</v>
      </c>
      <c r="BV17" s="22">
        <f t="shared" si="17"/>
        <v>57.84</v>
      </c>
      <c r="BW17" s="45">
        <f t="shared" si="18"/>
        <v>60.965000000000003</v>
      </c>
    </row>
    <row r="18" spans="1:75" x14ac:dyDescent="0.25">
      <c r="A18" s="17" t="s">
        <v>15</v>
      </c>
      <c r="B18" s="112">
        <v>57.51</v>
      </c>
      <c r="C18" s="35">
        <v>86.78</v>
      </c>
      <c r="D18" s="36">
        <f t="shared" si="0"/>
        <v>72.144999999999996</v>
      </c>
      <c r="E18" s="35">
        <v>59.38</v>
      </c>
      <c r="F18" s="35">
        <v>73.08</v>
      </c>
      <c r="G18" s="35">
        <v>69.95</v>
      </c>
      <c r="H18" s="36">
        <f t="shared" si="1"/>
        <v>71.515000000000001</v>
      </c>
      <c r="I18" s="35">
        <v>67.31</v>
      </c>
      <c r="J18" s="35">
        <v>78.61</v>
      </c>
      <c r="K18" s="35">
        <v>59.01</v>
      </c>
      <c r="L18" s="35">
        <v>64.739999999999995</v>
      </c>
      <c r="M18" s="35">
        <v>68.39</v>
      </c>
      <c r="N18" s="35">
        <v>81.010000000000005</v>
      </c>
      <c r="O18" s="35">
        <v>74.040000000000006</v>
      </c>
      <c r="P18" s="35">
        <v>69.23</v>
      </c>
      <c r="Q18" s="35">
        <v>77.16</v>
      </c>
      <c r="R18" s="35">
        <v>51.2</v>
      </c>
      <c r="S18" s="35">
        <v>36.54</v>
      </c>
      <c r="T18" s="36">
        <f t="shared" si="2"/>
        <v>43.870000000000005</v>
      </c>
      <c r="U18" s="44">
        <f t="shared" si="3"/>
        <v>68.185384615384606</v>
      </c>
      <c r="V18" s="19">
        <v>58.99</v>
      </c>
      <c r="W18" s="19">
        <v>87.63</v>
      </c>
      <c r="X18" s="22">
        <f t="shared" si="4"/>
        <v>73.31</v>
      </c>
      <c r="Y18" s="19">
        <v>65.28</v>
      </c>
      <c r="Z18" s="19">
        <v>85.02</v>
      </c>
      <c r="AA18" s="19">
        <v>73.349999999999994</v>
      </c>
      <c r="AB18" s="22">
        <f t="shared" si="5"/>
        <v>79.185000000000002</v>
      </c>
      <c r="AC18" s="19">
        <v>71.430000000000007</v>
      </c>
      <c r="AD18" s="19">
        <v>68.430000000000007</v>
      </c>
      <c r="AE18" s="19">
        <v>48.85</v>
      </c>
      <c r="AF18" s="19">
        <v>54.38</v>
      </c>
      <c r="AG18" s="19">
        <v>63.13</v>
      </c>
      <c r="AH18" s="19">
        <v>67.05</v>
      </c>
      <c r="AI18" s="19">
        <v>70.05</v>
      </c>
      <c r="AJ18" s="19">
        <v>58.99</v>
      </c>
      <c r="AK18" s="19">
        <v>73.040000000000006</v>
      </c>
      <c r="AL18" s="19">
        <v>39.29</v>
      </c>
      <c r="AM18" s="19">
        <v>40.32</v>
      </c>
      <c r="AN18" s="22">
        <f t="shared" si="6"/>
        <v>39.805</v>
      </c>
      <c r="AO18" s="44">
        <f t="shared" si="7"/>
        <v>64.071538461538452</v>
      </c>
      <c r="AP18" s="35">
        <v>86.05</v>
      </c>
      <c r="AQ18" s="35">
        <v>81.25</v>
      </c>
      <c r="AR18" s="35">
        <v>50.11</v>
      </c>
      <c r="AS18" s="35">
        <v>59</v>
      </c>
      <c r="AT18" s="35">
        <v>66.739999999999995</v>
      </c>
      <c r="AU18" s="35">
        <v>74.11</v>
      </c>
      <c r="AV18" s="35">
        <v>83.48</v>
      </c>
      <c r="AW18" s="35">
        <v>75.78</v>
      </c>
      <c r="AX18" s="35">
        <v>81.03</v>
      </c>
      <c r="AY18" s="35">
        <v>44.98</v>
      </c>
      <c r="AZ18" s="35">
        <v>39.29</v>
      </c>
      <c r="BA18" s="22">
        <f t="shared" si="8"/>
        <v>42.134999999999998</v>
      </c>
      <c r="BB18" s="44">
        <f t="shared" si="9"/>
        <v>69.968500000000006</v>
      </c>
      <c r="BC18" s="35">
        <v>72.12</v>
      </c>
      <c r="BD18" s="35">
        <v>62.98</v>
      </c>
      <c r="BE18" s="36">
        <f t="shared" si="10"/>
        <v>67.55</v>
      </c>
      <c r="BF18" s="35">
        <v>64.900000000000006</v>
      </c>
      <c r="BG18" s="35">
        <v>53.97</v>
      </c>
      <c r="BH18" s="36">
        <f t="shared" si="11"/>
        <v>59.435000000000002</v>
      </c>
      <c r="BI18" s="45">
        <f t="shared" si="12"/>
        <v>63.4925</v>
      </c>
      <c r="BJ18" s="19">
        <v>61.75</v>
      </c>
      <c r="BK18" s="19">
        <v>60.37</v>
      </c>
      <c r="BL18" s="22">
        <f t="shared" si="13"/>
        <v>61.06</v>
      </c>
      <c r="BM18" s="19">
        <v>60.83</v>
      </c>
      <c r="BN18" s="19">
        <v>55.18</v>
      </c>
      <c r="BO18" s="22">
        <f t="shared" si="14"/>
        <v>58.004999999999995</v>
      </c>
      <c r="BP18" s="45">
        <f t="shared" si="15"/>
        <v>59.532499999999999</v>
      </c>
      <c r="BQ18" s="19">
        <v>62.95</v>
      </c>
      <c r="BR18" s="19">
        <v>64.62</v>
      </c>
      <c r="BS18" s="22">
        <f t="shared" si="16"/>
        <v>63.785000000000004</v>
      </c>
      <c r="BT18" s="19">
        <v>61.61</v>
      </c>
      <c r="BU18" s="19">
        <v>60.38</v>
      </c>
      <c r="BV18" s="22">
        <f t="shared" si="17"/>
        <v>60.995000000000005</v>
      </c>
      <c r="BW18" s="45">
        <f t="shared" si="18"/>
        <v>62.39</v>
      </c>
    </row>
    <row r="19" spans="1:75" x14ac:dyDescent="0.25">
      <c r="A19" s="17" t="s">
        <v>16</v>
      </c>
      <c r="B19" s="112">
        <v>42.05</v>
      </c>
      <c r="C19" s="35">
        <v>81.819999999999993</v>
      </c>
      <c r="D19" s="36">
        <f t="shared" si="0"/>
        <v>61.934999999999995</v>
      </c>
      <c r="E19" s="35">
        <v>49.24</v>
      </c>
      <c r="F19" s="35">
        <v>64.77</v>
      </c>
      <c r="G19" s="35">
        <v>64.39</v>
      </c>
      <c r="H19" s="36">
        <f t="shared" si="1"/>
        <v>64.58</v>
      </c>
      <c r="I19" s="35">
        <v>67.61</v>
      </c>
      <c r="J19" s="35">
        <v>78.41</v>
      </c>
      <c r="K19" s="35">
        <v>42.61</v>
      </c>
      <c r="L19" s="35">
        <v>42.05</v>
      </c>
      <c r="M19" s="35">
        <v>54.55</v>
      </c>
      <c r="N19" s="35">
        <v>69.319999999999993</v>
      </c>
      <c r="O19" s="35">
        <v>72.73</v>
      </c>
      <c r="P19" s="35">
        <v>59.66</v>
      </c>
      <c r="Q19" s="35">
        <v>79.55</v>
      </c>
      <c r="R19" s="35">
        <v>27.27</v>
      </c>
      <c r="S19" s="35">
        <v>17.05</v>
      </c>
      <c r="T19" s="36">
        <f t="shared" si="2"/>
        <v>22.16</v>
      </c>
      <c r="U19" s="44">
        <f t="shared" si="3"/>
        <v>58.800384615384615</v>
      </c>
      <c r="V19" s="19">
        <v>54.93</v>
      </c>
      <c r="W19" s="19">
        <v>89.67</v>
      </c>
      <c r="X19" s="22">
        <f t="shared" si="4"/>
        <v>72.3</v>
      </c>
      <c r="Y19" s="19">
        <v>62.91</v>
      </c>
      <c r="Z19" s="19">
        <v>84.51</v>
      </c>
      <c r="AA19" s="19">
        <v>65.260000000000005</v>
      </c>
      <c r="AB19" s="22">
        <f t="shared" si="5"/>
        <v>74.885000000000005</v>
      </c>
      <c r="AC19" s="19">
        <v>80.989999999999995</v>
      </c>
      <c r="AD19" s="19">
        <v>83.1</v>
      </c>
      <c r="AE19" s="19">
        <v>50.7</v>
      </c>
      <c r="AF19" s="19">
        <v>43.66</v>
      </c>
      <c r="AG19" s="19">
        <v>60.56</v>
      </c>
      <c r="AH19" s="19">
        <v>77.459999999999994</v>
      </c>
      <c r="AI19" s="19">
        <v>69.010000000000005</v>
      </c>
      <c r="AJ19" s="19">
        <v>70.42</v>
      </c>
      <c r="AK19" s="19">
        <v>69.010000000000005</v>
      </c>
      <c r="AL19" s="19">
        <v>33.799999999999997</v>
      </c>
      <c r="AM19" s="19">
        <v>28.17</v>
      </c>
      <c r="AN19" s="22">
        <f t="shared" si="6"/>
        <v>30.984999999999999</v>
      </c>
      <c r="AO19" s="44">
        <f t="shared" si="7"/>
        <v>65.076153846153844</v>
      </c>
      <c r="AP19" s="35">
        <v>67.260000000000005</v>
      </c>
      <c r="AQ19" s="35">
        <v>79.760000000000005</v>
      </c>
      <c r="AR19" s="35">
        <v>57.74</v>
      </c>
      <c r="AS19" s="35">
        <v>44.05</v>
      </c>
      <c r="AT19" s="35">
        <v>71.430000000000007</v>
      </c>
      <c r="AU19" s="35">
        <v>75</v>
      </c>
      <c r="AV19" s="35">
        <v>80.95</v>
      </c>
      <c r="AW19" s="35">
        <v>73.81</v>
      </c>
      <c r="AX19" s="35">
        <v>82.14</v>
      </c>
      <c r="AY19" s="35">
        <v>41.67</v>
      </c>
      <c r="AZ19" s="35">
        <v>33.33</v>
      </c>
      <c r="BA19" s="22">
        <f t="shared" si="8"/>
        <v>37.5</v>
      </c>
      <c r="BB19" s="44">
        <f t="shared" si="9"/>
        <v>66.963999999999999</v>
      </c>
      <c r="BC19" s="35">
        <v>70.45</v>
      </c>
      <c r="BD19" s="35">
        <v>55.11</v>
      </c>
      <c r="BE19" s="36">
        <f t="shared" si="10"/>
        <v>62.78</v>
      </c>
      <c r="BF19" s="35">
        <v>65.91</v>
      </c>
      <c r="BG19" s="35">
        <v>51.14</v>
      </c>
      <c r="BH19" s="36">
        <f t="shared" si="11"/>
        <v>58.524999999999999</v>
      </c>
      <c r="BI19" s="45">
        <f t="shared" si="12"/>
        <v>60.652500000000003</v>
      </c>
      <c r="BJ19" s="19">
        <v>56.34</v>
      </c>
      <c r="BK19" s="19">
        <v>46.48</v>
      </c>
      <c r="BL19" s="22">
        <f t="shared" si="13"/>
        <v>51.41</v>
      </c>
      <c r="BM19" s="19">
        <v>59.15</v>
      </c>
      <c r="BN19" s="19">
        <v>50</v>
      </c>
      <c r="BO19" s="22">
        <f t="shared" si="14"/>
        <v>54.575000000000003</v>
      </c>
      <c r="BP19" s="45">
        <f t="shared" si="15"/>
        <v>52.9925</v>
      </c>
      <c r="BQ19" s="19">
        <v>72.62</v>
      </c>
      <c r="BR19" s="19">
        <v>66.67</v>
      </c>
      <c r="BS19" s="22">
        <f t="shared" si="16"/>
        <v>69.64500000000001</v>
      </c>
      <c r="BT19" s="19">
        <v>61.9</v>
      </c>
      <c r="BU19" s="19">
        <v>48.81</v>
      </c>
      <c r="BV19" s="22">
        <f t="shared" si="17"/>
        <v>55.355000000000004</v>
      </c>
      <c r="BW19" s="45">
        <f t="shared" si="18"/>
        <v>62.500000000000007</v>
      </c>
    </row>
    <row r="20" spans="1:75" x14ac:dyDescent="0.25">
      <c r="A20" s="17" t="s">
        <v>17</v>
      </c>
      <c r="B20" s="112">
        <v>57.63</v>
      </c>
      <c r="C20" s="35">
        <v>84.98</v>
      </c>
      <c r="D20" s="36">
        <f t="shared" si="0"/>
        <v>71.305000000000007</v>
      </c>
      <c r="E20" s="35">
        <v>54.55</v>
      </c>
      <c r="F20" s="35">
        <v>81.400000000000006</v>
      </c>
      <c r="G20" s="35">
        <v>73.06</v>
      </c>
      <c r="H20" s="36">
        <f t="shared" si="1"/>
        <v>77.23</v>
      </c>
      <c r="I20" s="35">
        <v>72.239999999999995</v>
      </c>
      <c r="J20" s="35">
        <v>79.650000000000006</v>
      </c>
      <c r="K20" s="35">
        <v>51.31</v>
      </c>
      <c r="L20" s="35">
        <v>55.33</v>
      </c>
      <c r="M20" s="35">
        <v>69.62</v>
      </c>
      <c r="N20" s="35">
        <v>81.099999999999994</v>
      </c>
      <c r="O20" s="35">
        <v>73.55</v>
      </c>
      <c r="P20" s="35">
        <v>69.48</v>
      </c>
      <c r="Q20" s="35">
        <v>77.91</v>
      </c>
      <c r="R20" s="35">
        <v>37.79</v>
      </c>
      <c r="S20" s="35">
        <v>36.049999999999997</v>
      </c>
      <c r="T20" s="36">
        <f t="shared" si="2"/>
        <v>36.92</v>
      </c>
      <c r="U20" s="44">
        <f t="shared" si="3"/>
        <v>66.93807692307692</v>
      </c>
      <c r="V20" s="19">
        <v>58.15</v>
      </c>
      <c r="W20" s="19">
        <v>85.9</v>
      </c>
      <c r="X20" s="22">
        <f t="shared" si="4"/>
        <v>72.025000000000006</v>
      </c>
      <c r="Y20" s="19">
        <v>65.930000000000007</v>
      </c>
      <c r="Z20" s="19">
        <v>75.33</v>
      </c>
      <c r="AA20" s="19">
        <v>77.53</v>
      </c>
      <c r="AB20" s="22">
        <f t="shared" si="5"/>
        <v>76.430000000000007</v>
      </c>
      <c r="AC20" s="19">
        <v>75.33</v>
      </c>
      <c r="AD20" s="19">
        <v>76.209999999999994</v>
      </c>
      <c r="AE20" s="19">
        <v>60.79</v>
      </c>
      <c r="AF20" s="19">
        <v>61.23</v>
      </c>
      <c r="AG20" s="19">
        <v>63.88</v>
      </c>
      <c r="AH20" s="19">
        <v>69.599999999999994</v>
      </c>
      <c r="AI20" s="19">
        <v>66.959999999999994</v>
      </c>
      <c r="AJ20" s="19">
        <v>59.25</v>
      </c>
      <c r="AK20" s="19">
        <v>74.89</v>
      </c>
      <c r="AL20" s="19">
        <v>35.9</v>
      </c>
      <c r="AM20" s="19">
        <v>33.479999999999997</v>
      </c>
      <c r="AN20" s="22">
        <f t="shared" si="6"/>
        <v>34.69</v>
      </c>
      <c r="AO20" s="44">
        <f t="shared" si="7"/>
        <v>65.939615384615394</v>
      </c>
      <c r="AP20" s="35">
        <v>70.739999999999995</v>
      </c>
      <c r="AQ20" s="35">
        <v>83.9</v>
      </c>
      <c r="AR20" s="35">
        <v>59.13</v>
      </c>
      <c r="AS20" s="35">
        <v>58.51</v>
      </c>
      <c r="AT20" s="35">
        <v>69.81</v>
      </c>
      <c r="AU20" s="35">
        <v>83.28</v>
      </c>
      <c r="AV20" s="35">
        <v>77.400000000000006</v>
      </c>
      <c r="AW20" s="35">
        <v>56.81</v>
      </c>
      <c r="AX20" s="35">
        <v>77.400000000000006</v>
      </c>
      <c r="AY20" s="35">
        <v>42.88</v>
      </c>
      <c r="AZ20" s="35">
        <v>47.68</v>
      </c>
      <c r="BA20" s="22">
        <f t="shared" si="8"/>
        <v>45.28</v>
      </c>
      <c r="BB20" s="44">
        <f t="shared" si="9"/>
        <v>68.225999999999985</v>
      </c>
      <c r="BC20" s="35">
        <v>68.599999999999994</v>
      </c>
      <c r="BD20" s="35">
        <v>64.83</v>
      </c>
      <c r="BE20" s="36">
        <f t="shared" si="10"/>
        <v>66.715000000000003</v>
      </c>
      <c r="BF20" s="35">
        <v>65.41</v>
      </c>
      <c r="BG20" s="35">
        <v>56.69</v>
      </c>
      <c r="BH20" s="36">
        <f t="shared" si="11"/>
        <v>61.05</v>
      </c>
      <c r="BI20" s="45">
        <f t="shared" si="12"/>
        <v>63.8825</v>
      </c>
      <c r="BJ20" s="19">
        <v>66.52</v>
      </c>
      <c r="BK20" s="19">
        <v>64.540000000000006</v>
      </c>
      <c r="BL20" s="22">
        <f t="shared" si="13"/>
        <v>65.53</v>
      </c>
      <c r="BM20" s="19">
        <v>60.35</v>
      </c>
      <c r="BN20" s="19">
        <v>57.71</v>
      </c>
      <c r="BO20" s="22">
        <f t="shared" si="14"/>
        <v>59.03</v>
      </c>
      <c r="BP20" s="45">
        <f t="shared" si="15"/>
        <v>62.28</v>
      </c>
      <c r="BQ20" s="19">
        <v>67.8</v>
      </c>
      <c r="BR20" s="19">
        <v>60.68</v>
      </c>
      <c r="BS20" s="22">
        <f t="shared" si="16"/>
        <v>64.239999999999995</v>
      </c>
      <c r="BT20" s="19">
        <v>67.180000000000007</v>
      </c>
      <c r="BU20" s="19">
        <v>51.08</v>
      </c>
      <c r="BV20" s="22">
        <f t="shared" si="17"/>
        <v>59.13</v>
      </c>
      <c r="BW20" s="45">
        <f t="shared" si="18"/>
        <v>61.685000000000002</v>
      </c>
    </row>
    <row r="21" spans="1:75" x14ac:dyDescent="0.25">
      <c r="A21" s="17" t="s">
        <v>18</v>
      </c>
      <c r="B21" s="112">
        <v>56.83</v>
      </c>
      <c r="C21" s="35">
        <v>90.39</v>
      </c>
      <c r="D21" s="36">
        <f t="shared" si="0"/>
        <v>73.61</v>
      </c>
      <c r="E21" s="35">
        <v>70.040000000000006</v>
      </c>
      <c r="F21" s="35">
        <v>86.5</v>
      </c>
      <c r="G21" s="35">
        <v>79.45</v>
      </c>
      <c r="H21" s="36">
        <f t="shared" si="1"/>
        <v>82.974999999999994</v>
      </c>
      <c r="I21" s="35">
        <v>74.23</v>
      </c>
      <c r="J21" s="35">
        <v>70.55</v>
      </c>
      <c r="K21" s="35">
        <v>56.9</v>
      </c>
      <c r="L21" s="35">
        <v>56.54</v>
      </c>
      <c r="M21" s="35">
        <v>64.260000000000005</v>
      </c>
      <c r="N21" s="35">
        <v>70.86</v>
      </c>
      <c r="O21" s="35">
        <v>75.150000000000006</v>
      </c>
      <c r="P21" s="35">
        <v>63.96</v>
      </c>
      <c r="Q21" s="35">
        <v>82.52</v>
      </c>
      <c r="R21" s="35">
        <v>36.81</v>
      </c>
      <c r="S21" s="35">
        <v>38.340000000000003</v>
      </c>
      <c r="T21" s="36">
        <f t="shared" si="2"/>
        <v>37.575000000000003</v>
      </c>
      <c r="U21" s="44">
        <f t="shared" si="3"/>
        <v>67.628461538461551</v>
      </c>
      <c r="V21" s="19">
        <v>57.45</v>
      </c>
      <c r="W21" s="19">
        <v>88.25</v>
      </c>
      <c r="X21" s="22">
        <f t="shared" si="4"/>
        <v>72.849999999999994</v>
      </c>
      <c r="Y21" s="19">
        <v>62.75</v>
      </c>
      <c r="Z21" s="19">
        <v>85.84</v>
      </c>
      <c r="AA21" s="19">
        <v>80.12</v>
      </c>
      <c r="AB21" s="22">
        <f t="shared" si="5"/>
        <v>82.98</v>
      </c>
      <c r="AC21" s="19">
        <v>77.11</v>
      </c>
      <c r="AD21" s="19">
        <v>85.24</v>
      </c>
      <c r="AE21" s="19">
        <v>53.46</v>
      </c>
      <c r="AF21" s="19">
        <v>55.32</v>
      </c>
      <c r="AG21" s="19">
        <v>57.68</v>
      </c>
      <c r="AH21" s="19">
        <v>81.02</v>
      </c>
      <c r="AI21" s="19">
        <v>73.19</v>
      </c>
      <c r="AJ21" s="19">
        <v>66.27</v>
      </c>
      <c r="AK21" s="19">
        <v>75</v>
      </c>
      <c r="AL21" s="19">
        <v>40.36</v>
      </c>
      <c r="AM21" s="19">
        <v>28.92</v>
      </c>
      <c r="AN21" s="22">
        <f t="shared" si="6"/>
        <v>34.64</v>
      </c>
      <c r="AO21" s="44">
        <f t="shared" si="7"/>
        <v>67.500769230769222</v>
      </c>
      <c r="AP21" s="35">
        <v>79.75</v>
      </c>
      <c r="AQ21" s="35">
        <v>82.24</v>
      </c>
      <c r="AR21" s="35">
        <v>65.73</v>
      </c>
      <c r="AS21" s="35">
        <v>59.29</v>
      </c>
      <c r="AT21" s="35">
        <v>70.25</v>
      </c>
      <c r="AU21" s="35">
        <v>80.69</v>
      </c>
      <c r="AV21" s="35">
        <v>75.7</v>
      </c>
      <c r="AW21" s="35">
        <v>61.21</v>
      </c>
      <c r="AX21" s="35">
        <v>86.6</v>
      </c>
      <c r="AY21" s="35">
        <v>53.27</v>
      </c>
      <c r="AZ21" s="35">
        <v>47.04</v>
      </c>
      <c r="BA21" s="22">
        <f t="shared" si="8"/>
        <v>50.155000000000001</v>
      </c>
      <c r="BB21" s="44">
        <f t="shared" si="9"/>
        <v>71.161500000000018</v>
      </c>
      <c r="BC21" s="35">
        <v>70.86</v>
      </c>
      <c r="BD21" s="35">
        <v>67.02</v>
      </c>
      <c r="BE21" s="36">
        <f t="shared" si="10"/>
        <v>68.94</v>
      </c>
      <c r="BF21" s="35">
        <v>65.64</v>
      </c>
      <c r="BG21" s="35">
        <v>59.51</v>
      </c>
      <c r="BH21" s="36">
        <f t="shared" si="11"/>
        <v>62.575000000000003</v>
      </c>
      <c r="BI21" s="45">
        <f t="shared" si="12"/>
        <v>65.757499999999993</v>
      </c>
      <c r="BJ21" s="19">
        <v>68.67</v>
      </c>
      <c r="BK21" s="19">
        <v>75.45</v>
      </c>
      <c r="BL21" s="22">
        <f t="shared" si="13"/>
        <v>72.06</v>
      </c>
      <c r="BM21" s="19">
        <v>67.17</v>
      </c>
      <c r="BN21" s="19">
        <v>55.42</v>
      </c>
      <c r="BO21" s="22">
        <f t="shared" si="14"/>
        <v>61.295000000000002</v>
      </c>
      <c r="BP21" s="45">
        <f t="shared" si="15"/>
        <v>66.677500000000009</v>
      </c>
      <c r="BQ21" s="19">
        <v>72.27</v>
      </c>
      <c r="BR21" s="19">
        <v>71.650000000000006</v>
      </c>
      <c r="BS21" s="22">
        <f t="shared" si="16"/>
        <v>71.960000000000008</v>
      </c>
      <c r="BT21" s="19">
        <v>70.09</v>
      </c>
      <c r="BU21" s="19">
        <v>65.89</v>
      </c>
      <c r="BV21" s="22">
        <f t="shared" si="17"/>
        <v>67.990000000000009</v>
      </c>
      <c r="BW21" s="45">
        <f t="shared" si="18"/>
        <v>69.975000000000009</v>
      </c>
    </row>
    <row r="22" spans="1:75" x14ac:dyDescent="0.25">
      <c r="A22" s="17" t="s">
        <v>50</v>
      </c>
      <c r="B22" s="112">
        <v>60.07</v>
      </c>
      <c r="C22" s="35">
        <v>79.91</v>
      </c>
      <c r="D22" s="36">
        <f t="shared" si="0"/>
        <v>69.989999999999995</v>
      </c>
      <c r="E22" s="35">
        <v>69.19</v>
      </c>
      <c r="F22" s="35">
        <v>87.84</v>
      </c>
      <c r="G22" s="35">
        <v>75.5</v>
      </c>
      <c r="H22" s="36">
        <f t="shared" si="1"/>
        <v>81.67</v>
      </c>
      <c r="I22" s="35">
        <v>71.760000000000005</v>
      </c>
      <c r="J22" s="35">
        <v>82.97</v>
      </c>
      <c r="K22" s="35">
        <v>46.76</v>
      </c>
      <c r="L22" s="35">
        <v>55.59</v>
      </c>
      <c r="M22" s="35">
        <v>65.81</v>
      </c>
      <c r="N22" s="35">
        <v>62.97</v>
      </c>
      <c r="O22" s="35">
        <v>69.73</v>
      </c>
      <c r="P22" s="35">
        <v>62.43</v>
      </c>
      <c r="Q22" s="35">
        <v>73.239999999999995</v>
      </c>
      <c r="R22" s="35">
        <v>28.51</v>
      </c>
      <c r="S22" s="35">
        <v>36.49</v>
      </c>
      <c r="T22" s="36">
        <f t="shared" si="2"/>
        <v>32.5</v>
      </c>
      <c r="U22" s="44">
        <f t="shared" si="3"/>
        <v>64.97</v>
      </c>
      <c r="V22" s="19">
        <v>55.96</v>
      </c>
      <c r="W22" s="19">
        <v>86.61</v>
      </c>
      <c r="X22" s="22">
        <f t="shared" si="4"/>
        <v>71.284999999999997</v>
      </c>
      <c r="Y22" s="19">
        <v>56.33</v>
      </c>
      <c r="Z22" s="19">
        <v>81.72</v>
      </c>
      <c r="AA22" s="19">
        <v>69.900000000000006</v>
      </c>
      <c r="AB22" s="22">
        <f t="shared" si="5"/>
        <v>75.81</v>
      </c>
      <c r="AC22" s="19">
        <v>77.56</v>
      </c>
      <c r="AD22" s="19">
        <v>74.52</v>
      </c>
      <c r="AE22" s="19">
        <v>48.34</v>
      </c>
      <c r="AF22" s="19">
        <v>55.49</v>
      </c>
      <c r="AG22" s="19">
        <v>61.08</v>
      </c>
      <c r="AH22" s="19">
        <v>80.33</v>
      </c>
      <c r="AI22" s="19">
        <v>66.48</v>
      </c>
      <c r="AJ22" s="19">
        <v>65.930000000000007</v>
      </c>
      <c r="AK22" s="19">
        <v>78.39</v>
      </c>
      <c r="AL22" s="19">
        <v>43.21</v>
      </c>
      <c r="AM22" s="19">
        <v>35.46</v>
      </c>
      <c r="AN22" s="22">
        <f t="shared" si="6"/>
        <v>39.335000000000001</v>
      </c>
      <c r="AO22" s="44">
        <f t="shared" si="7"/>
        <v>65.452307692307713</v>
      </c>
      <c r="AP22" s="35">
        <v>69.8</v>
      </c>
      <c r="AQ22" s="35">
        <v>89.04</v>
      </c>
      <c r="AR22" s="35">
        <v>63.34</v>
      </c>
      <c r="AS22" s="35">
        <v>57.58</v>
      </c>
      <c r="AT22" s="35">
        <v>71.77</v>
      </c>
      <c r="AU22" s="35">
        <v>64.89</v>
      </c>
      <c r="AV22" s="35">
        <v>60.39</v>
      </c>
      <c r="AW22" s="35">
        <v>69.66</v>
      </c>
      <c r="AX22" s="35">
        <v>81.180000000000007</v>
      </c>
      <c r="AY22" s="35">
        <v>50.28</v>
      </c>
      <c r="AZ22" s="35">
        <v>42.42</v>
      </c>
      <c r="BA22" s="22">
        <f t="shared" si="8"/>
        <v>46.35</v>
      </c>
      <c r="BB22" s="44">
        <f t="shared" si="9"/>
        <v>67.399999999999991</v>
      </c>
      <c r="BC22" s="35">
        <v>69.459999999999994</v>
      </c>
      <c r="BD22" s="35">
        <v>69.86</v>
      </c>
      <c r="BE22" s="36">
        <f t="shared" si="10"/>
        <v>69.66</v>
      </c>
      <c r="BF22" s="35">
        <v>63.51</v>
      </c>
      <c r="BG22" s="35">
        <v>52.84</v>
      </c>
      <c r="BH22" s="36">
        <f t="shared" si="11"/>
        <v>58.174999999999997</v>
      </c>
      <c r="BI22" s="45">
        <f t="shared" si="12"/>
        <v>63.917499999999997</v>
      </c>
      <c r="BJ22" s="19">
        <v>68.98</v>
      </c>
      <c r="BK22" s="19">
        <v>72.709999999999994</v>
      </c>
      <c r="BL22" s="22">
        <f t="shared" si="13"/>
        <v>70.844999999999999</v>
      </c>
      <c r="BM22" s="19">
        <v>72.849999999999994</v>
      </c>
      <c r="BN22" s="19">
        <v>64.13</v>
      </c>
      <c r="BO22" s="22">
        <f t="shared" si="14"/>
        <v>68.489999999999995</v>
      </c>
      <c r="BP22" s="45">
        <f t="shared" si="15"/>
        <v>69.66749999999999</v>
      </c>
      <c r="BQ22" s="19">
        <v>66.290000000000006</v>
      </c>
      <c r="BR22" s="19">
        <v>67.56</v>
      </c>
      <c r="BS22" s="22">
        <f t="shared" si="16"/>
        <v>66.925000000000011</v>
      </c>
      <c r="BT22" s="19">
        <v>74.16</v>
      </c>
      <c r="BU22" s="19">
        <v>60.81</v>
      </c>
      <c r="BV22" s="22">
        <f t="shared" si="17"/>
        <v>67.484999999999999</v>
      </c>
      <c r="BW22" s="45">
        <f t="shared" si="18"/>
        <v>67.205000000000013</v>
      </c>
    </row>
    <row r="23" spans="1:75" x14ac:dyDescent="0.25">
      <c r="A23" s="17" t="s">
        <v>19</v>
      </c>
      <c r="B23" s="112">
        <v>63.85</v>
      </c>
      <c r="C23" s="35">
        <v>91.15</v>
      </c>
      <c r="D23" s="36">
        <f t="shared" si="0"/>
        <v>77.5</v>
      </c>
      <c r="E23" s="35">
        <v>70.77</v>
      </c>
      <c r="F23" s="35">
        <v>90.38</v>
      </c>
      <c r="G23" s="35">
        <v>80</v>
      </c>
      <c r="H23" s="36">
        <f t="shared" si="1"/>
        <v>85.19</v>
      </c>
      <c r="I23" s="35">
        <v>71.92</v>
      </c>
      <c r="J23" s="35">
        <v>83.85</v>
      </c>
      <c r="K23" s="35">
        <v>55.58</v>
      </c>
      <c r="L23" s="35">
        <v>63.97</v>
      </c>
      <c r="M23" s="35">
        <v>67.69</v>
      </c>
      <c r="N23" s="35">
        <v>75.38</v>
      </c>
      <c r="O23" s="35">
        <v>75.77</v>
      </c>
      <c r="P23" s="35">
        <v>49.81</v>
      </c>
      <c r="Q23" s="35">
        <v>75.38</v>
      </c>
      <c r="R23" s="35">
        <v>46.73</v>
      </c>
      <c r="S23" s="35">
        <v>33.46</v>
      </c>
      <c r="T23" s="36">
        <f t="shared" si="2"/>
        <v>40.094999999999999</v>
      </c>
      <c r="U23" s="44">
        <f t="shared" si="3"/>
        <v>68.685000000000002</v>
      </c>
      <c r="V23" s="19">
        <v>58.73</v>
      </c>
      <c r="W23" s="19">
        <v>83.27</v>
      </c>
      <c r="X23" s="22">
        <f t="shared" si="4"/>
        <v>71</v>
      </c>
      <c r="Y23" s="19">
        <v>61.04</v>
      </c>
      <c r="Z23" s="19">
        <v>72.69</v>
      </c>
      <c r="AA23" s="19">
        <v>78.58</v>
      </c>
      <c r="AB23" s="22">
        <f t="shared" si="5"/>
        <v>75.634999999999991</v>
      </c>
      <c r="AC23" s="19">
        <v>64.459999999999994</v>
      </c>
      <c r="AD23" s="19">
        <v>80.72</v>
      </c>
      <c r="AE23" s="19">
        <v>46.99</v>
      </c>
      <c r="AF23" s="19">
        <v>60.37</v>
      </c>
      <c r="AG23" s="19">
        <v>69.88</v>
      </c>
      <c r="AH23" s="19">
        <v>67.069999999999993</v>
      </c>
      <c r="AI23" s="19">
        <v>84.74</v>
      </c>
      <c r="AJ23" s="19">
        <v>61.24</v>
      </c>
      <c r="AK23" s="19">
        <v>70.680000000000007</v>
      </c>
      <c r="AL23" s="19">
        <v>40.96</v>
      </c>
      <c r="AM23" s="19">
        <v>36.950000000000003</v>
      </c>
      <c r="AN23" s="22">
        <f t="shared" si="6"/>
        <v>38.954999999999998</v>
      </c>
      <c r="AO23" s="44">
        <f t="shared" si="7"/>
        <v>65.598461538461549</v>
      </c>
      <c r="AP23" s="35">
        <v>68.489999999999995</v>
      </c>
      <c r="AQ23" s="35">
        <v>76.599999999999994</v>
      </c>
      <c r="AR23" s="35">
        <v>54.91</v>
      </c>
      <c r="AS23" s="35">
        <v>54.59</v>
      </c>
      <c r="AT23" s="35">
        <v>66.42</v>
      </c>
      <c r="AU23" s="35">
        <v>60</v>
      </c>
      <c r="AV23" s="35">
        <v>66.040000000000006</v>
      </c>
      <c r="AW23" s="35">
        <v>62.83</v>
      </c>
      <c r="AX23" s="35">
        <v>72.83</v>
      </c>
      <c r="AY23" s="35">
        <v>34.15</v>
      </c>
      <c r="AZ23" s="35">
        <v>45.66</v>
      </c>
      <c r="BA23" s="22">
        <f t="shared" si="8"/>
        <v>39.905000000000001</v>
      </c>
      <c r="BB23" s="44">
        <f t="shared" si="9"/>
        <v>62.261499999999998</v>
      </c>
      <c r="BC23" s="35">
        <v>59.62</v>
      </c>
      <c r="BD23" s="35">
        <v>68.650000000000006</v>
      </c>
      <c r="BE23" s="36">
        <f t="shared" si="10"/>
        <v>64.135000000000005</v>
      </c>
      <c r="BF23" s="35">
        <v>62.69</v>
      </c>
      <c r="BG23" s="35">
        <v>54.23</v>
      </c>
      <c r="BH23" s="36">
        <f t="shared" si="11"/>
        <v>58.459999999999994</v>
      </c>
      <c r="BI23" s="45">
        <f t="shared" si="12"/>
        <v>61.297499999999999</v>
      </c>
      <c r="BJ23" s="19">
        <v>66.27</v>
      </c>
      <c r="BK23" s="19">
        <v>72.290000000000006</v>
      </c>
      <c r="BL23" s="22">
        <f t="shared" si="13"/>
        <v>69.28</v>
      </c>
      <c r="BM23" s="19">
        <v>66.27</v>
      </c>
      <c r="BN23" s="19">
        <v>61.24</v>
      </c>
      <c r="BO23" s="22">
        <f t="shared" si="14"/>
        <v>63.754999999999995</v>
      </c>
      <c r="BP23" s="45">
        <f t="shared" si="15"/>
        <v>66.517499999999998</v>
      </c>
      <c r="BQ23" s="19">
        <v>50.19</v>
      </c>
      <c r="BR23" s="19">
        <v>65.66</v>
      </c>
      <c r="BS23" s="22">
        <f t="shared" si="16"/>
        <v>57.924999999999997</v>
      </c>
      <c r="BT23" s="19">
        <v>63.77</v>
      </c>
      <c r="BU23" s="19">
        <v>55.85</v>
      </c>
      <c r="BV23" s="22">
        <f t="shared" si="17"/>
        <v>59.81</v>
      </c>
      <c r="BW23" s="45">
        <f t="shared" si="18"/>
        <v>58.8675</v>
      </c>
    </row>
    <row r="24" spans="1:75" x14ac:dyDescent="0.25">
      <c r="A24" s="17" t="s">
        <v>20</v>
      </c>
      <c r="B24" s="112">
        <v>59.75</v>
      </c>
      <c r="C24" s="35">
        <v>86.54</v>
      </c>
      <c r="D24" s="36">
        <f t="shared" si="0"/>
        <v>73.14500000000001</v>
      </c>
      <c r="E24" s="35">
        <v>60.54</v>
      </c>
      <c r="F24" s="35">
        <v>74.930000000000007</v>
      </c>
      <c r="G24" s="35">
        <v>64.72</v>
      </c>
      <c r="H24" s="36">
        <f t="shared" si="1"/>
        <v>69.825000000000003</v>
      </c>
      <c r="I24" s="35">
        <v>73.680000000000007</v>
      </c>
      <c r="J24" s="35">
        <v>71.03</v>
      </c>
      <c r="K24" s="35">
        <v>52.92</v>
      </c>
      <c r="L24" s="35">
        <v>54.69</v>
      </c>
      <c r="M24" s="35">
        <v>65.180000000000007</v>
      </c>
      <c r="N24" s="35">
        <v>67.69</v>
      </c>
      <c r="O24" s="35">
        <v>68.8</v>
      </c>
      <c r="P24" s="35">
        <v>63.93</v>
      </c>
      <c r="Q24" s="35">
        <v>80.5</v>
      </c>
      <c r="R24" s="35">
        <v>36.35</v>
      </c>
      <c r="S24" s="35">
        <v>40.67</v>
      </c>
      <c r="T24" s="36">
        <f t="shared" si="2"/>
        <v>38.510000000000005</v>
      </c>
      <c r="U24" s="44">
        <f t="shared" si="3"/>
        <v>64.649230769230769</v>
      </c>
      <c r="V24" s="19">
        <v>56.24</v>
      </c>
      <c r="W24" s="19">
        <v>88.89</v>
      </c>
      <c r="X24" s="22">
        <f t="shared" si="4"/>
        <v>72.564999999999998</v>
      </c>
      <c r="Y24" s="19">
        <v>56.33</v>
      </c>
      <c r="Z24" s="19">
        <v>74.13</v>
      </c>
      <c r="AA24" s="19">
        <v>68.22</v>
      </c>
      <c r="AB24" s="22">
        <f t="shared" si="5"/>
        <v>71.174999999999997</v>
      </c>
      <c r="AC24" s="19">
        <v>64.569999999999993</v>
      </c>
      <c r="AD24" s="19">
        <v>78.319999999999993</v>
      </c>
      <c r="AE24" s="19">
        <v>51.52</v>
      </c>
      <c r="AF24" s="19">
        <v>58.2</v>
      </c>
      <c r="AG24" s="19">
        <v>63.29</v>
      </c>
      <c r="AH24" s="19">
        <v>75.52</v>
      </c>
      <c r="AI24" s="19">
        <v>74.13</v>
      </c>
      <c r="AJ24" s="19">
        <v>55.83</v>
      </c>
      <c r="AK24" s="19">
        <v>70.400000000000006</v>
      </c>
      <c r="AL24" s="19">
        <v>41.84</v>
      </c>
      <c r="AM24" s="19">
        <v>34.5</v>
      </c>
      <c r="AN24" s="22">
        <f t="shared" si="6"/>
        <v>38.17</v>
      </c>
      <c r="AO24" s="44">
        <f t="shared" si="7"/>
        <v>63.847692307692299</v>
      </c>
      <c r="AP24" s="35">
        <v>68.180000000000007</v>
      </c>
      <c r="AQ24" s="35">
        <v>79.28</v>
      </c>
      <c r="AR24" s="35">
        <v>53.17</v>
      </c>
      <c r="AS24" s="35">
        <v>53.84</v>
      </c>
      <c r="AT24" s="35">
        <v>65.010000000000005</v>
      </c>
      <c r="AU24" s="35">
        <v>76.319999999999993</v>
      </c>
      <c r="AV24" s="35">
        <v>72.73</v>
      </c>
      <c r="AW24" s="35">
        <v>59.2</v>
      </c>
      <c r="AX24" s="35">
        <v>79.92</v>
      </c>
      <c r="AY24" s="35">
        <v>37.53</v>
      </c>
      <c r="AZ24" s="35">
        <v>37.630000000000003</v>
      </c>
      <c r="BA24" s="22">
        <f t="shared" si="8"/>
        <v>37.58</v>
      </c>
      <c r="BB24" s="44">
        <f t="shared" si="9"/>
        <v>64.522999999999996</v>
      </c>
      <c r="BC24" s="35">
        <v>65.739999999999995</v>
      </c>
      <c r="BD24" s="35">
        <v>65.040000000000006</v>
      </c>
      <c r="BE24" s="36">
        <f t="shared" si="10"/>
        <v>65.39</v>
      </c>
      <c r="BF24" s="35">
        <v>66.849999999999994</v>
      </c>
      <c r="BG24" s="35">
        <v>49.3</v>
      </c>
      <c r="BH24" s="36">
        <f t="shared" si="11"/>
        <v>58.074999999999996</v>
      </c>
      <c r="BI24" s="45">
        <f t="shared" si="12"/>
        <v>61.732500000000002</v>
      </c>
      <c r="BJ24" s="19">
        <v>58.97</v>
      </c>
      <c r="BK24" s="19">
        <v>55.59</v>
      </c>
      <c r="BL24" s="22">
        <f t="shared" si="13"/>
        <v>57.28</v>
      </c>
      <c r="BM24" s="19">
        <v>57.81</v>
      </c>
      <c r="BN24" s="19">
        <v>44.99</v>
      </c>
      <c r="BO24" s="22">
        <f t="shared" si="14"/>
        <v>51.400000000000006</v>
      </c>
      <c r="BP24" s="45">
        <f t="shared" si="15"/>
        <v>54.34</v>
      </c>
      <c r="BQ24" s="19">
        <v>68.709999999999994</v>
      </c>
      <c r="BR24" s="19">
        <v>59.94</v>
      </c>
      <c r="BS24" s="22">
        <f t="shared" si="16"/>
        <v>64.324999999999989</v>
      </c>
      <c r="BT24" s="19">
        <v>69.34</v>
      </c>
      <c r="BU24" s="19">
        <v>51.06</v>
      </c>
      <c r="BV24" s="22">
        <f t="shared" si="17"/>
        <v>60.2</v>
      </c>
      <c r="BW24" s="45">
        <f t="shared" si="18"/>
        <v>62.262499999999996</v>
      </c>
    </row>
    <row r="25" spans="1:75" x14ac:dyDescent="0.25">
      <c r="A25" s="17" t="s">
        <v>21</v>
      </c>
      <c r="B25" s="112">
        <v>53.73</v>
      </c>
      <c r="C25" s="35">
        <v>86.02</v>
      </c>
      <c r="D25" s="36">
        <f t="shared" si="0"/>
        <v>69.875</v>
      </c>
      <c r="E25" s="35">
        <v>60.35</v>
      </c>
      <c r="F25" s="35">
        <v>84.48</v>
      </c>
      <c r="G25" s="35">
        <v>77.42</v>
      </c>
      <c r="H25" s="36">
        <f t="shared" si="1"/>
        <v>80.95</v>
      </c>
      <c r="I25" s="35">
        <v>74.5</v>
      </c>
      <c r="J25" s="35">
        <v>75.599999999999994</v>
      </c>
      <c r="K25" s="35">
        <v>49.7</v>
      </c>
      <c r="L25" s="35">
        <v>52.49</v>
      </c>
      <c r="M25" s="35">
        <v>65.42</v>
      </c>
      <c r="N25" s="35">
        <v>65.930000000000007</v>
      </c>
      <c r="O25" s="35">
        <v>56.45</v>
      </c>
      <c r="P25" s="35">
        <v>63.51</v>
      </c>
      <c r="Q25" s="35">
        <v>74.599999999999994</v>
      </c>
      <c r="R25" s="35">
        <v>32.76</v>
      </c>
      <c r="S25" s="35">
        <v>32.06</v>
      </c>
      <c r="T25" s="36">
        <f t="shared" si="2"/>
        <v>32.409999999999997</v>
      </c>
      <c r="U25" s="44">
        <f t="shared" si="3"/>
        <v>63.214230769230774</v>
      </c>
      <c r="V25" s="19">
        <v>51.39</v>
      </c>
      <c r="W25" s="19">
        <v>89.05</v>
      </c>
      <c r="X25" s="22">
        <f t="shared" si="4"/>
        <v>70.22</v>
      </c>
      <c r="Y25" s="19">
        <v>59.13</v>
      </c>
      <c r="Z25" s="19">
        <v>78.459999999999994</v>
      </c>
      <c r="AA25" s="19">
        <v>72</v>
      </c>
      <c r="AB25" s="22">
        <f t="shared" si="5"/>
        <v>75.22999999999999</v>
      </c>
      <c r="AC25" s="19">
        <v>74.41</v>
      </c>
      <c r="AD25" s="19">
        <v>74.63</v>
      </c>
      <c r="AE25" s="19">
        <v>48.72</v>
      </c>
      <c r="AF25" s="19">
        <v>53.94</v>
      </c>
      <c r="AG25" s="19">
        <v>61.19</v>
      </c>
      <c r="AH25" s="19">
        <v>65.459999999999994</v>
      </c>
      <c r="AI25" s="19">
        <v>65.67</v>
      </c>
      <c r="AJ25" s="19">
        <v>57.68</v>
      </c>
      <c r="AK25" s="19">
        <v>78.459999999999994</v>
      </c>
      <c r="AL25" s="19">
        <v>40.94</v>
      </c>
      <c r="AM25" s="19">
        <v>37.74</v>
      </c>
      <c r="AN25" s="22">
        <f t="shared" si="6"/>
        <v>39.340000000000003</v>
      </c>
      <c r="AO25" s="44">
        <f t="shared" si="7"/>
        <v>63.390769230769237</v>
      </c>
      <c r="AP25" s="35">
        <v>81.459999999999994</v>
      </c>
      <c r="AQ25" s="35">
        <v>75.510000000000005</v>
      </c>
      <c r="AR25" s="35">
        <v>52.36</v>
      </c>
      <c r="AS25" s="35">
        <v>54.08</v>
      </c>
      <c r="AT25" s="35">
        <v>66.739999999999995</v>
      </c>
      <c r="AU25" s="35">
        <v>55.73</v>
      </c>
      <c r="AV25" s="35">
        <v>70.56</v>
      </c>
      <c r="AW25" s="35">
        <v>71.8</v>
      </c>
      <c r="AX25" s="35">
        <v>78.2</v>
      </c>
      <c r="AY25" s="35">
        <v>40.67</v>
      </c>
      <c r="AZ25" s="35">
        <v>39.33</v>
      </c>
      <c r="BA25" s="22">
        <f t="shared" si="8"/>
        <v>40</v>
      </c>
      <c r="BB25" s="44">
        <f t="shared" si="9"/>
        <v>64.644000000000005</v>
      </c>
      <c r="BC25" s="35">
        <v>63.1</v>
      </c>
      <c r="BD25" s="35">
        <v>70.260000000000005</v>
      </c>
      <c r="BE25" s="36">
        <f t="shared" si="10"/>
        <v>66.680000000000007</v>
      </c>
      <c r="BF25" s="35">
        <v>63.71</v>
      </c>
      <c r="BG25" s="35">
        <v>53.23</v>
      </c>
      <c r="BH25" s="36">
        <f t="shared" si="11"/>
        <v>58.47</v>
      </c>
      <c r="BI25" s="45">
        <f t="shared" si="12"/>
        <v>62.575000000000003</v>
      </c>
      <c r="BJ25" s="19">
        <v>60.34</v>
      </c>
      <c r="BK25" s="19">
        <v>61.94</v>
      </c>
      <c r="BL25" s="22">
        <f t="shared" si="13"/>
        <v>61.14</v>
      </c>
      <c r="BM25" s="19">
        <v>63.75</v>
      </c>
      <c r="BN25" s="19">
        <v>53.84</v>
      </c>
      <c r="BO25" s="22">
        <f t="shared" si="14"/>
        <v>58.795000000000002</v>
      </c>
      <c r="BP25" s="45">
        <f t="shared" si="15"/>
        <v>59.967500000000001</v>
      </c>
      <c r="BQ25" s="19">
        <v>70.11</v>
      </c>
      <c r="BR25" s="19">
        <v>73.819999999999993</v>
      </c>
      <c r="BS25" s="22">
        <f t="shared" si="16"/>
        <v>71.965000000000003</v>
      </c>
      <c r="BT25" s="19">
        <v>62.02</v>
      </c>
      <c r="BU25" s="19">
        <v>64.94</v>
      </c>
      <c r="BV25" s="22">
        <f t="shared" si="17"/>
        <v>63.480000000000004</v>
      </c>
      <c r="BW25" s="45">
        <f t="shared" si="18"/>
        <v>67.722499999999997</v>
      </c>
    </row>
    <row r="26" spans="1:75" x14ac:dyDescent="0.25">
      <c r="A26" s="17" t="s">
        <v>22</v>
      </c>
      <c r="B26" s="112">
        <v>60.38</v>
      </c>
      <c r="C26" s="35">
        <v>88.87</v>
      </c>
      <c r="D26" s="36">
        <f t="shared" si="0"/>
        <v>74.625</v>
      </c>
      <c r="E26" s="35">
        <v>63.07</v>
      </c>
      <c r="F26" s="35">
        <v>81.98</v>
      </c>
      <c r="G26" s="35">
        <v>75.66</v>
      </c>
      <c r="H26" s="36">
        <f t="shared" si="1"/>
        <v>78.819999999999993</v>
      </c>
      <c r="I26" s="35">
        <v>72.89</v>
      </c>
      <c r="J26" s="35">
        <v>78.010000000000005</v>
      </c>
      <c r="K26" s="35">
        <v>52.26</v>
      </c>
      <c r="L26" s="35">
        <v>60.86</v>
      </c>
      <c r="M26" s="35">
        <v>65.86</v>
      </c>
      <c r="N26" s="35">
        <v>73.78</v>
      </c>
      <c r="O26" s="35">
        <v>68.739999999999995</v>
      </c>
      <c r="P26" s="35">
        <v>64.67</v>
      </c>
      <c r="Q26" s="35">
        <v>80.790000000000006</v>
      </c>
      <c r="R26" s="35">
        <v>44.21</v>
      </c>
      <c r="S26" s="35">
        <v>39.619999999999997</v>
      </c>
      <c r="T26" s="36">
        <f t="shared" si="2"/>
        <v>41.914999999999999</v>
      </c>
      <c r="U26" s="44">
        <f t="shared" si="3"/>
        <v>67.406923076923064</v>
      </c>
      <c r="V26" s="19">
        <v>60.33</v>
      </c>
      <c r="W26" s="19">
        <v>87.69</v>
      </c>
      <c r="X26" s="22">
        <f t="shared" si="4"/>
        <v>74.009999999999991</v>
      </c>
      <c r="Y26" s="19">
        <v>61.75</v>
      </c>
      <c r="Z26" s="19">
        <v>83.26</v>
      </c>
      <c r="AA26" s="19">
        <v>73.2</v>
      </c>
      <c r="AB26" s="22">
        <f t="shared" si="5"/>
        <v>78.23</v>
      </c>
      <c r="AC26" s="19">
        <v>73.69</v>
      </c>
      <c r="AD26" s="19">
        <v>76.44</v>
      </c>
      <c r="AE26" s="19">
        <v>52.48</v>
      </c>
      <c r="AF26" s="19">
        <v>57.28</v>
      </c>
      <c r="AG26" s="19">
        <v>62.79</v>
      </c>
      <c r="AH26" s="19">
        <v>70.19</v>
      </c>
      <c r="AI26" s="19">
        <v>71.31</v>
      </c>
      <c r="AJ26" s="19">
        <v>65.790000000000006</v>
      </c>
      <c r="AK26" s="19">
        <v>81.599999999999994</v>
      </c>
      <c r="AL26" s="19">
        <v>41.36</v>
      </c>
      <c r="AM26" s="19">
        <v>34.97</v>
      </c>
      <c r="AN26" s="22">
        <f t="shared" si="6"/>
        <v>38.164999999999999</v>
      </c>
      <c r="AO26" s="44">
        <f t="shared" si="7"/>
        <v>66.440384615384602</v>
      </c>
      <c r="AP26" s="35">
        <v>75.87</v>
      </c>
      <c r="AQ26" s="35">
        <v>77.150000000000006</v>
      </c>
      <c r="AR26" s="35">
        <v>54.24</v>
      </c>
      <c r="AS26" s="35">
        <v>58.95</v>
      </c>
      <c r="AT26" s="35">
        <v>68.37</v>
      </c>
      <c r="AU26" s="35">
        <v>75.010000000000005</v>
      </c>
      <c r="AV26" s="35">
        <v>77.88</v>
      </c>
      <c r="AW26" s="35">
        <v>72.05</v>
      </c>
      <c r="AX26" s="35">
        <v>78.099999999999994</v>
      </c>
      <c r="AY26" s="35">
        <v>45.54</v>
      </c>
      <c r="AZ26" s="35">
        <v>37.85</v>
      </c>
      <c r="BA26" s="22">
        <f t="shared" si="8"/>
        <v>41.695</v>
      </c>
      <c r="BB26" s="44">
        <f t="shared" si="9"/>
        <v>67.9315</v>
      </c>
      <c r="BC26" s="35">
        <v>69.64</v>
      </c>
      <c r="BD26" s="35">
        <v>68.569999999999993</v>
      </c>
      <c r="BE26" s="36">
        <f t="shared" si="10"/>
        <v>69.10499999999999</v>
      </c>
      <c r="BF26" s="35">
        <v>69.39</v>
      </c>
      <c r="BG26" s="35">
        <v>59.8</v>
      </c>
      <c r="BH26" s="36">
        <f t="shared" si="11"/>
        <v>64.594999999999999</v>
      </c>
      <c r="BI26" s="45">
        <f t="shared" si="12"/>
        <v>66.849999999999994</v>
      </c>
      <c r="BJ26" s="19">
        <v>68.290000000000006</v>
      </c>
      <c r="BK26" s="19">
        <v>68.290000000000006</v>
      </c>
      <c r="BL26" s="22">
        <f t="shared" si="13"/>
        <v>68.290000000000006</v>
      </c>
      <c r="BM26" s="19">
        <v>62.84</v>
      </c>
      <c r="BN26" s="19">
        <v>58.06</v>
      </c>
      <c r="BO26" s="22">
        <f t="shared" si="14"/>
        <v>60.45</v>
      </c>
      <c r="BP26" s="45">
        <f t="shared" si="15"/>
        <v>64.37</v>
      </c>
      <c r="BQ26" s="19">
        <v>67.209999999999994</v>
      </c>
      <c r="BR26" s="19">
        <v>70</v>
      </c>
      <c r="BS26" s="22">
        <f t="shared" si="16"/>
        <v>68.60499999999999</v>
      </c>
      <c r="BT26" s="19">
        <v>64.55</v>
      </c>
      <c r="BU26" s="19">
        <v>57.18</v>
      </c>
      <c r="BV26" s="22">
        <f t="shared" si="17"/>
        <v>60.864999999999995</v>
      </c>
      <c r="BW26" s="45">
        <f t="shared" si="18"/>
        <v>64.734999999999985</v>
      </c>
    </row>
    <row r="27" spans="1:75" x14ac:dyDescent="0.25">
      <c r="A27" s="17" t="s">
        <v>23</v>
      </c>
      <c r="B27" s="112">
        <v>54.84</v>
      </c>
      <c r="C27" s="35">
        <v>89.49</v>
      </c>
      <c r="D27" s="36">
        <f t="shared" si="0"/>
        <v>72.164999999999992</v>
      </c>
      <c r="E27" s="35">
        <v>73.569999999999993</v>
      </c>
      <c r="F27" s="35">
        <v>88.29</v>
      </c>
      <c r="G27" s="35">
        <v>75.98</v>
      </c>
      <c r="H27" s="36">
        <f t="shared" si="1"/>
        <v>82.135000000000005</v>
      </c>
      <c r="I27" s="35">
        <v>76.13</v>
      </c>
      <c r="J27" s="35">
        <v>79.73</v>
      </c>
      <c r="K27" s="35">
        <v>52.48</v>
      </c>
      <c r="L27" s="35">
        <v>50.3</v>
      </c>
      <c r="M27" s="35">
        <v>65.989999999999995</v>
      </c>
      <c r="N27" s="35">
        <v>65.319999999999993</v>
      </c>
      <c r="O27" s="35">
        <v>74.319999999999993</v>
      </c>
      <c r="P27" s="35">
        <v>66.44</v>
      </c>
      <c r="Q27" s="35">
        <v>79.28</v>
      </c>
      <c r="R27" s="35">
        <v>38.06</v>
      </c>
      <c r="S27" s="35">
        <v>31.08</v>
      </c>
      <c r="T27" s="36">
        <f t="shared" si="2"/>
        <v>34.57</v>
      </c>
      <c r="U27" s="44">
        <f t="shared" si="3"/>
        <v>67.11</v>
      </c>
      <c r="V27" s="19">
        <v>58.19</v>
      </c>
      <c r="W27" s="19">
        <v>91.27</v>
      </c>
      <c r="X27" s="22">
        <f t="shared" si="4"/>
        <v>74.72999999999999</v>
      </c>
      <c r="Y27" s="19">
        <v>67.83</v>
      </c>
      <c r="Z27" s="19">
        <v>82.53</v>
      </c>
      <c r="AA27" s="19">
        <v>77.87</v>
      </c>
      <c r="AB27" s="22">
        <f t="shared" si="5"/>
        <v>80.2</v>
      </c>
      <c r="AC27" s="19">
        <v>83.84</v>
      </c>
      <c r="AD27" s="19">
        <v>86.46</v>
      </c>
      <c r="AE27" s="19">
        <v>58.73</v>
      </c>
      <c r="AF27" s="19">
        <v>49.78</v>
      </c>
      <c r="AG27" s="19">
        <v>63.32</v>
      </c>
      <c r="AH27" s="19">
        <v>71.62</v>
      </c>
      <c r="AI27" s="19">
        <v>68.12</v>
      </c>
      <c r="AJ27" s="19">
        <v>57.64</v>
      </c>
      <c r="AK27" s="19">
        <v>82.97</v>
      </c>
      <c r="AL27" s="19">
        <v>44.1</v>
      </c>
      <c r="AM27" s="19">
        <v>31.44</v>
      </c>
      <c r="AN27" s="22">
        <f t="shared" si="6"/>
        <v>37.770000000000003</v>
      </c>
      <c r="AO27" s="44">
        <f t="shared" si="7"/>
        <v>67.923846153846156</v>
      </c>
      <c r="AP27" s="35">
        <v>77.48</v>
      </c>
      <c r="AQ27" s="35">
        <v>76.58</v>
      </c>
      <c r="AR27" s="35">
        <v>59.23</v>
      </c>
      <c r="AS27" s="35">
        <v>59.16</v>
      </c>
      <c r="AT27" s="35">
        <v>68.47</v>
      </c>
      <c r="AU27" s="35">
        <v>65.319999999999993</v>
      </c>
      <c r="AV27" s="35">
        <v>67.12</v>
      </c>
      <c r="AW27" s="35">
        <v>64.41</v>
      </c>
      <c r="AX27" s="35">
        <v>72.069999999999993</v>
      </c>
      <c r="AY27" s="35">
        <v>34.229999999999997</v>
      </c>
      <c r="AZ27" s="35">
        <v>26.58</v>
      </c>
      <c r="BA27" s="22">
        <f t="shared" si="8"/>
        <v>30.404999999999998</v>
      </c>
      <c r="BB27" s="44">
        <f t="shared" si="9"/>
        <v>64.024499999999989</v>
      </c>
      <c r="BC27" s="35">
        <v>75.23</v>
      </c>
      <c r="BD27" s="35">
        <v>71.62</v>
      </c>
      <c r="BE27" s="36">
        <f t="shared" si="10"/>
        <v>73.425000000000011</v>
      </c>
      <c r="BF27" s="35">
        <v>72.97</v>
      </c>
      <c r="BG27" s="35">
        <v>62.39</v>
      </c>
      <c r="BH27" s="36">
        <f t="shared" si="11"/>
        <v>67.680000000000007</v>
      </c>
      <c r="BI27" s="45">
        <f t="shared" si="12"/>
        <v>70.552500000000009</v>
      </c>
      <c r="BJ27" s="19">
        <v>64.19</v>
      </c>
      <c r="BK27" s="19">
        <v>68.12</v>
      </c>
      <c r="BL27" s="22">
        <f t="shared" si="13"/>
        <v>66.155000000000001</v>
      </c>
      <c r="BM27" s="19">
        <v>67.25</v>
      </c>
      <c r="BN27" s="19">
        <v>55.68</v>
      </c>
      <c r="BO27" s="22">
        <f t="shared" si="14"/>
        <v>61.465000000000003</v>
      </c>
      <c r="BP27" s="45">
        <f t="shared" si="15"/>
        <v>63.81</v>
      </c>
      <c r="BQ27" s="19">
        <v>70.72</v>
      </c>
      <c r="BR27" s="19">
        <v>69.59</v>
      </c>
      <c r="BS27" s="22">
        <f t="shared" si="16"/>
        <v>70.155000000000001</v>
      </c>
      <c r="BT27" s="19">
        <v>72.069999999999993</v>
      </c>
      <c r="BU27" s="19">
        <v>56.98</v>
      </c>
      <c r="BV27" s="22">
        <f t="shared" si="17"/>
        <v>64.524999999999991</v>
      </c>
      <c r="BW27" s="45">
        <f t="shared" si="18"/>
        <v>67.34</v>
      </c>
    </row>
    <row r="28" spans="1:75" x14ac:dyDescent="0.25">
      <c r="A28" s="17" t="s">
        <v>24</v>
      </c>
      <c r="B28" s="112">
        <v>60.86</v>
      </c>
      <c r="C28" s="35">
        <v>90.58</v>
      </c>
      <c r="D28" s="36">
        <f t="shared" si="0"/>
        <v>75.72</v>
      </c>
      <c r="E28" s="35">
        <v>64.22</v>
      </c>
      <c r="F28" s="35">
        <v>85.86</v>
      </c>
      <c r="G28" s="35">
        <v>78.53</v>
      </c>
      <c r="H28" s="36">
        <f t="shared" si="1"/>
        <v>82.194999999999993</v>
      </c>
      <c r="I28" s="35">
        <v>67.8</v>
      </c>
      <c r="J28" s="35">
        <v>82.72</v>
      </c>
      <c r="K28" s="35">
        <v>57.33</v>
      </c>
      <c r="L28" s="35">
        <v>53.75</v>
      </c>
      <c r="M28" s="35">
        <v>62.57</v>
      </c>
      <c r="N28" s="35">
        <v>78.53</v>
      </c>
      <c r="O28" s="35">
        <v>64.400000000000006</v>
      </c>
      <c r="P28" s="35">
        <v>64.400000000000006</v>
      </c>
      <c r="Q28" s="35">
        <v>73.819999999999993</v>
      </c>
      <c r="R28" s="35">
        <v>55.76</v>
      </c>
      <c r="S28" s="35">
        <v>52.36</v>
      </c>
      <c r="T28" s="36">
        <f t="shared" si="2"/>
        <v>54.06</v>
      </c>
      <c r="U28" s="44">
        <f t="shared" si="3"/>
        <v>67.808846153846147</v>
      </c>
      <c r="V28" s="19">
        <v>57.91</v>
      </c>
      <c r="W28" s="19">
        <v>89.3</v>
      </c>
      <c r="X28" s="22">
        <f t="shared" si="4"/>
        <v>73.60499999999999</v>
      </c>
      <c r="Y28" s="19">
        <v>68.989999999999995</v>
      </c>
      <c r="Z28" s="19">
        <v>81.86</v>
      </c>
      <c r="AA28" s="19">
        <v>67.13</v>
      </c>
      <c r="AB28" s="22">
        <f t="shared" si="5"/>
        <v>74.495000000000005</v>
      </c>
      <c r="AC28" s="19">
        <v>76.98</v>
      </c>
      <c r="AD28" s="19">
        <v>73.02</v>
      </c>
      <c r="AE28" s="19">
        <v>45.81</v>
      </c>
      <c r="AF28" s="19">
        <v>49.15</v>
      </c>
      <c r="AG28" s="19">
        <v>56.74</v>
      </c>
      <c r="AH28" s="19">
        <v>73.02</v>
      </c>
      <c r="AI28" s="19">
        <v>72.56</v>
      </c>
      <c r="AJ28" s="19">
        <v>61.86</v>
      </c>
      <c r="AK28" s="19">
        <v>80.47</v>
      </c>
      <c r="AL28" s="19">
        <v>42.79</v>
      </c>
      <c r="AM28" s="19">
        <v>34.880000000000003</v>
      </c>
      <c r="AN28" s="22">
        <f t="shared" si="6"/>
        <v>38.835000000000001</v>
      </c>
      <c r="AO28" s="44">
        <f t="shared" si="7"/>
        <v>65.041153846153847</v>
      </c>
      <c r="AP28" s="35">
        <v>77.78</v>
      </c>
      <c r="AQ28" s="35">
        <v>76.33</v>
      </c>
      <c r="AR28" s="35">
        <v>62.32</v>
      </c>
      <c r="AS28" s="35">
        <v>64.09</v>
      </c>
      <c r="AT28" s="35">
        <v>72.459999999999994</v>
      </c>
      <c r="AU28" s="35">
        <v>71.98</v>
      </c>
      <c r="AV28" s="35">
        <v>77.290000000000006</v>
      </c>
      <c r="AW28" s="35">
        <v>57.97</v>
      </c>
      <c r="AX28" s="35">
        <v>87.44</v>
      </c>
      <c r="AY28" s="35">
        <v>44.93</v>
      </c>
      <c r="AZ28" s="35">
        <v>43.96</v>
      </c>
      <c r="BA28" s="22">
        <f t="shared" si="8"/>
        <v>44.445</v>
      </c>
      <c r="BB28" s="44">
        <f t="shared" si="9"/>
        <v>69.21050000000001</v>
      </c>
      <c r="BC28" s="35">
        <v>65.97</v>
      </c>
      <c r="BD28" s="35">
        <v>62.57</v>
      </c>
      <c r="BE28" s="36">
        <f t="shared" si="10"/>
        <v>64.27</v>
      </c>
      <c r="BF28" s="35">
        <v>72.77</v>
      </c>
      <c r="BG28" s="35">
        <v>59.16</v>
      </c>
      <c r="BH28" s="36">
        <f t="shared" si="11"/>
        <v>65.965000000000003</v>
      </c>
      <c r="BI28" s="45">
        <f t="shared" si="12"/>
        <v>65.117500000000007</v>
      </c>
      <c r="BJ28" s="19">
        <v>65.58</v>
      </c>
      <c r="BK28" s="19">
        <v>63.02</v>
      </c>
      <c r="BL28" s="22">
        <f t="shared" si="13"/>
        <v>64.3</v>
      </c>
      <c r="BM28" s="19">
        <v>64.19</v>
      </c>
      <c r="BN28" s="19">
        <v>56.28</v>
      </c>
      <c r="BO28" s="22">
        <f t="shared" si="14"/>
        <v>60.234999999999999</v>
      </c>
      <c r="BP28" s="45">
        <f t="shared" si="15"/>
        <v>62.267499999999998</v>
      </c>
      <c r="BQ28" s="19">
        <v>66.67</v>
      </c>
      <c r="BR28" s="19">
        <v>66.67</v>
      </c>
      <c r="BS28" s="22">
        <f t="shared" si="16"/>
        <v>66.67</v>
      </c>
      <c r="BT28" s="19">
        <v>75.36</v>
      </c>
      <c r="BU28" s="19">
        <v>58.45</v>
      </c>
      <c r="BV28" s="22">
        <f t="shared" si="17"/>
        <v>66.905000000000001</v>
      </c>
      <c r="BW28" s="45">
        <f t="shared" si="18"/>
        <v>66.787499999999994</v>
      </c>
    </row>
    <row r="29" spans="1:75" x14ac:dyDescent="0.25">
      <c r="A29" s="17" t="s">
        <v>25</v>
      </c>
      <c r="B29" s="112">
        <v>57.79</v>
      </c>
      <c r="C29" s="35">
        <v>88.97</v>
      </c>
      <c r="D29" s="36">
        <f t="shared" si="0"/>
        <v>73.38</v>
      </c>
      <c r="E29" s="35">
        <v>62.18</v>
      </c>
      <c r="F29" s="35">
        <v>81.92</v>
      </c>
      <c r="G29" s="35">
        <v>77.95</v>
      </c>
      <c r="H29" s="36">
        <f t="shared" si="1"/>
        <v>79.935000000000002</v>
      </c>
      <c r="I29" s="35">
        <v>75.38</v>
      </c>
      <c r="J29" s="35">
        <v>79.23</v>
      </c>
      <c r="K29" s="35">
        <v>55.38</v>
      </c>
      <c r="L29" s="35">
        <v>57.44</v>
      </c>
      <c r="M29" s="35">
        <v>66.92</v>
      </c>
      <c r="N29" s="35">
        <v>71.92</v>
      </c>
      <c r="O29" s="35">
        <v>60.77</v>
      </c>
      <c r="P29" s="35">
        <v>68.27</v>
      </c>
      <c r="Q29" s="35">
        <v>79.62</v>
      </c>
      <c r="R29" s="35">
        <v>34.619999999999997</v>
      </c>
      <c r="S29" s="35">
        <v>23.85</v>
      </c>
      <c r="T29" s="36">
        <f t="shared" si="2"/>
        <v>29.234999999999999</v>
      </c>
      <c r="U29" s="44">
        <f t="shared" si="3"/>
        <v>66.1276923076923</v>
      </c>
      <c r="V29" s="19">
        <v>59.41</v>
      </c>
      <c r="W29" s="19">
        <v>91.37</v>
      </c>
      <c r="X29" s="22">
        <f t="shared" si="4"/>
        <v>75.39</v>
      </c>
      <c r="Y29" s="19">
        <v>56.08</v>
      </c>
      <c r="Z29" s="19">
        <v>82.35</v>
      </c>
      <c r="AA29" s="19">
        <v>75.03</v>
      </c>
      <c r="AB29" s="22">
        <f t="shared" si="5"/>
        <v>78.69</v>
      </c>
      <c r="AC29" s="19">
        <v>73.73</v>
      </c>
      <c r="AD29" s="19">
        <v>70.98</v>
      </c>
      <c r="AE29" s="19">
        <v>50.2</v>
      </c>
      <c r="AF29" s="19">
        <v>56.21</v>
      </c>
      <c r="AG29" s="19">
        <v>63.53</v>
      </c>
      <c r="AH29" s="19">
        <v>73.73</v>
      </c>
      <c r="AI29" s="19">
        <v>72.16</v>
      </c>
      <c r="AJ29" s="19">
        <v>61.76</v>
      </c>
      <c r="AK29" s="19">
        <v>79.22</v>
      </c>
      <c r="AL29" s="19">
        <v>35.29</v>
      </c>
      <c r="AM29" s="19">
        <v>32.549999999999997</v>
      </c>
      <c r="AN29" s="22">
        <f t="shared" si="6"/>
        <v>33.92</v>
      </c>
      <c r="AO29" s="44">
        <f t="shared" si="7"/>
        <v>65.046153846153842</v>
      </c>
      <c r="AP29" s="35">
        <v>77.98</v>
      </c>
      <c r="AQ29" s="35">
        <v>75.09</v>
      </c>
      <c r="AR29" s="35">
        <v>52.89</v>
      </c>
      <c r="AS29" s="35">
        <v>50.78</v>
      </c>
      <c r="AT29" s="35">
        <v>72.02</v>
      </c>
      <c r="AU29" s="35">
        <v>68.23</v>
      </c>
      <c r="AV29" s="35">
        <v>70.760000000000005</v>
      </c>
      <c r="AW29" s="35">
        <v>63.72</v>
      </c>
      <c r="AX29" s="35">
        <v>81.95</v>
      </c>
      <c r="AY29" s="35">
        <v>33.75</v>
      </c>
      <c r="AZ29" s="35">
        <v>35.380000000000003</v>
      </c>
      <c r="BA29" s="22">
        <f t="shared" si="8"/>
        <v>34.564999999999998</v>
      </c>
      <c r="BB29" s="44">
        <f t="shared" si="9"/>
        <v>64.798500000000018</v>
      </c>
      <c r="BC29" s="35">
        <v>66.92</v>
      </c>
      <c r="BD29" s="35">
        <v>72.5</v>
      </c>
      <c r="BE29" s="36">
        <f t="shared" si="10"/>
        <v>69.710000000000008</v>
      </c>
      <c r="BF29" s="35">
        <v>65.38</v>
      </c>
      <c r="BG29" s="35">
        <v>67.12</v>
      </c>
      <c r="BH29" s="36">
        <f t="shared" si="11"/>
        <v>66.25</v>
      </c>
      <c r="BI29" s="45">
        <f t="shared" si="12"/>
        <v>67.98</v>
      </c>
      <c r="BJ29" s="19">
        <v>67.06</v>
      </c>
      <c r="BK29" s="19">
        <v>57.84</v>
      </c>
      <c r="BL29" s="22">
        <f t="shared" si="13"/>
        <v>62.45</v>
      </c>
      <c r="BM29" s="19">
        <v>68.239999999999995</v>
      </c>
      <c r="BN29" s="19">
        <v>55.29</v>
      </c>
      <c r="BO29" s="22">
        <f t="shared" si="14"/>
        <v>61.765000000000001</v>
      </c>
      <c r="BP29" s="45">
        <f t="shared" si="15"/>
        <v>62.107500000000002</v>
      </c>
      <c r="BQ29" s="19">
        <v>70.040000000000006</v>
      </c>
      <c r="BR29" s="19">
        <v>80.510000000000005</v>
      </c>
      <c r="BS29" s="22">
        <f t="shared" si="16"/>
        <v>75.275000000000006</v>
      </c>
      <c r="BT29" s="19">
        <v>68.95</v>
      </c>
      <c r="BU29" s="19">
        <v>67.87</v>
      </c>
      <c r="BV29" s="22">
        <f t="shared" si="17"/>
        <v>68.41</v>
      </c>
      <c r="BW29" s="45">
        <f t="shared" si="18"/>
        <v>71.842500000000001</v>
      </c>
    </row>
    <row r="30" spans="1:75" x14ac:dyDescent="0.25">
      <c r="A30" s="17" t="s">
        <v>26</v>
      </c>
      <c r="B30" s="112">
        <v>61.21</v>
      </c>
      <c r="C30" s="35">
        <v>85.78</v>
      </c>
      <c r="D30" s="36">
        <f t="shared" si="0"/>
        <v>73.495000000000005</v>
      </c>
      <c r="E30" s="35">
        <v>63.79</v>
      </c>
      <c r="F30" s="35">
        <v>86.64</v>
      </c>
      <c r="G30" s="35">
        <v>77.87</v>
      </c>
      <c r="H30" s="36">
        <f t="shared" si="1"/>
        <v>82.254999999999995</v>
      </c>
      <c r="I30" s="35">
        <v>73.489999999999995</v>
      </c>
      <c r="J30" s="35">
        <v>83.19</v>
      </c>
      <c r="K30" s="35">
        <v>54.74</v>
      </c>
      <c r="L30" s="35">
        <v>55.32</v>
      </c>
      <c r="M30" s="35">
        <v>64.66</v>
      </c>
      <c r="N30" s="35">
        <v>63.79</v>
      </c>
      <c r="O30" s="35">
        <v>72.84</v>
      </c>
      <c r="P30" s="35">
        <v>70.040000000000006</v>
      </c>
      <c r="Q30" s="35">
        <v>87.93</v>
      </c>
      <c r="R30" s="35">
        <v>35.99</v>
      </c>
      <c r="S30" s="35">
        <v>34.049999999999997</v>
      </c>
      <c r="T30" s="36">
        <f t="shared" si="2"/>
        <v>35.019999999999996</v>
      </c>
      <c r="U30" s="44">
        <f t="shared" si="3"/>
        <v>67.735384615384618</v>
      </c>
      <c r="V30" s="19">
        <v>48.51</v>
      </c>
      <c r="W30" s="19">
        <v>84.06</v>
      </c>
      <c r="X30" s="22">
        <f t="shared" si="4"/>
        <v>66.284999999999997</v>
      </c>
      <c r="Y30" s="19">
        <v>65.760000000000005</v>
      </c>
      <c r="Z30" s="19">
        <v>78.260000000000005</v>
      </c>
      <c r="AA30" s="19">
        <v>69.38</v>
      </c>
      <c r="AB30" s="22">
        <f t="shared" si="5"/>
        <v>73.819999999999993</v>
      </c>
      <c r="AC30" s="19">
        <v>71.739999999999995</v>
      </c>
      <c r="AD30" s="19">
        <v>77.72</v>
      </c>
      <c r="AE30" s="19">
        <v>47.55</v>
      </c>
      <c r="AF30" s="19">
        <v>48.01</v>
      </c>
      <c r="AG30" s="19">
        <v>61.96</v>
      </c>
      <c r="AH30" s="19">
        <v>64.67</v>
      </c>
      <c r="AI30" s="19">
        <v>78.260000000000005</v>
      </c>
      <c r="AJ30" s="19">
        <v>64.95</v>
      </c>
      <c r="AK30" s="19">
        <v>81.52</v>
      </c>
      <c r="AL30" s="19">
        <v>30.16</v>
      </c>
      <c r="AM30" s="19">
        <v>32.07</v>
      </c>
      <c r="AN30" s="22">
        <f t="shared" si="6"/>
        <v>31.115000000000002</v>
      </c>
      <c r="AO30" s="44">
        <f t="shared" si="7"/>
        <v>64.104615384615386</v>
      </c>
      <c r="AP30" s="35">
        <v>80.430000000000007</v>
      </c>
      <c r="AQ30" s="35">
        <v>86.09</v>
      </c>
      <c r="AR30" s="35">
        <v>55.87</v>
      </c>
      <c r="AS30" s="35">
        <v>60</v>
      </c>
      <c r="AT30" s="35">
        <v>71.3</v>
      </c>
      <c r="AU30" s="35">
        <v>70.87</v>
      </c>
      <c r="AV30" s="35">
        <v>80.430000000000007</v>
      </c>
      <c r="AW30" s="35">
        <v>66.3</v>
      </c>
      <c r="AX30" s="35">
        <v>85.22</v>
      </c>
      <c r="AY30" s="35">
        <v>43.04</v>
      </c>
      <c r="AZ30" s="35">
        <v>39.130000000000003</v>
      </c>
      <c r="BA30" s="22">
        <f t="shared" si="8"/>
        <v>41.085000000000001</v>
      </c>
      <c r="BB30" s="44">
        <f t="shared" si="9"/>
        <v>69.759500000000003</v>
      </c>
      <c r="BC30" s="35">
        <v>71.12</v>
      </c>
      <c r="BD30" s="35">
        <v>73.06</v>
      </c>
      <c r="BE30" s="36">
        <f t="shared" si="10"/>
        <v>72.09</v>
      </c>
      <c r="BF30" s="35">
        <v>70.260000000000005</v>
      </c>
      <c r="BG30" s="35">
        <v>63.58</v>
      </c>
      <c r="BH30" s="36">
        <f t="shared" si="11"/>
        <v>66.92</v>
      </c>
      <c r="BI30" s="45">
        <f t="shared" si="12"/>
        <v>69.504999999999995</v>
      </c>
      <c r="BJ30" s="19">
        <v>70.650000000000006</v>
      </c>
      <c r="BK30" s="19">
        <v>70.38</v>
      </c>
      <c r="BL30" s="22">
        <f t="shared" si="13"/>
        <v>70.515000000000001</v>
      </c>
      <c r="BM30" s="19">
        <v>71.2</v>
      </c>
      <c r="BN30" s="19">
        <v>64.400000000000006</v>
      </c>
      <c r="BO30" s="22">
        <f t="shared" si="14"/>
        <v>67.800000000000011</v>
      </c>
      <c r="BP30" s="45">
        <f t="shared" si="15"/>
        <v>69.157499999999999</v>
      </c>
      <c r="BQ30" s="19">
        <v>70.430000000000007</v>
      </c>
      <c r="BR30" s="19">
        <v>73.040000000000006</v>
      </c>
      <c r="BS30" s="22">
        <f t="shared" si="16"/>
        <v>71.735000000000014</v>
      </c>
      <c r="BT30" s="19">
        <v>68.7</v>
      </c>
      <c r="BU30" s="19">
        <v>61.96</v>
      </c>
      <c r="BV30" s="22">
        <f t="shared" si="17"/>
        <v>65.33</v>
      </c>
      <c r="BW30" s="45">
        <f t="shared" si="18"/>
        <v>68.532499999999999</v>
      </c>
    </row>
    <row r="31" spans="1:75" x14ac:dyDescent="0.25">
      <c r="A31" s="17" t="s">
        <v>27</v>
      </c>
      <c r="B31" s="112">
        <v>62.11</v>
      </c>
      <c r="C31" s="35">
        <v>93.49</v>
      </c>
      <c r="D31" s="36">
        <f t="shared" si="0"/>
        <v>77.8</v>
      </c>
      <c r="E31" s="35">
        <v>67.45</v>
      </c>
      <c r="F31" s="35">
        <v>85.94</v>
      </c>
      <c r="G31" s="35">
        <v>81.77</v>
      </c>
      <c r="H31" s="36">
        <f t="shared" si="1"/>
        <v>83.85499999999999</v>
      </c>
      <c r="I31" s="35">
        <v>70.31</v>
      </c>
      <c r="J31" s="35">
        <v>81.25</v>
      </c>
      <c r="K31" s="35">
        <v>44.34</v>
      </c>
      <c r="L31" s="35">
        <v>49.09</v>
      </c>
      <c r="M31" s="35">
        <v>65.819999999999993</v>
      </c>
      <c r="N31" s="35">
        <v>75</v>
      </c>
      <c r="O31" s="35">
        <v>67.58</v>
      </c>
      <c r="P31" s="35">
        <v>66.989999999999995</v>
      </c>
      <c r="Q31" s="35">
        <v>74.22</v>
      </c>
      <c r="R31" s="35">
        <v>37.5</v>
      </c>
      <c r="S31" s="35">
        <v>30.47</v>
      </c>
      <c r="T31" s="36">
        <f t="shared" si="2"/>
        <v>33.984999999999999</v>
      </c>
      <c r="U31" s="44">
        <f t="shared" si="3"/>
        <v>65.976153846153849</v>
      </c>
      <c r="V31" s="19">
        <v>63.23</v>
      </c>
      <c r="W31" s="19">
        <v>90.88</v>
      </c>
      <c r="X31" s="22">
        <f t="shared" si="4"/>
        <v>77.054999999999993</v>
      </c>
      <c r="Y31" s="19">
        <v>63.68</v>
      </c>
      <c r="Z31" s="19">
        <v>89.69</v>
      </c>
      <c r="AA31" s="19">
        <v>77.28</v>
      </c>
      <c r="AB31" s="22">
        <f t="shared" si="5"/>
        <v>83.484999999999999</v>
      </c>
      <c r="AC31" s="19">
        <v>73.540000000000006</v>
      </c>
      <c r="AD31" s="19">
        <v>88.34</v>
      </c>
      <c r="AE31" s="19">
        <v>63.9</v>
      </c>
      <c r="AF31" s="19">
        <v>56.95</v>
      </c>
      <c r="AG31" s="19">
        <v>68.61</v>
      </c>
      <c r="AH31" s="19">
        <v>78.48</v>
      </c>
      <c r="AI31" s="19">
        <v>74.89</v>
      </c>
      <c r="AJ31" s="19">
        <v>73.09</v>
      </c>
      <c r="AK31" s="19">
        <v>82.06</v>
      </c>
      <c r="AL31" s="19">
        <v>47.09</v>
      </c>
      <c r="AM31" s="19">
        <v>39.909999999999997</v>
      </c>
      <c r="AN31" s="22">
        <f t="shared" si="6"/>
        <v>43.5</v>
      </c>
      <c r="AO31" s="44">
        <f t="shared" si="7"/>
        <v>71.35230769230769</v>
      </c>
      <c r="AP31" s="35">
        <v>78.97</v>
      </c>
      <c r="AQ31" s="35">
        <v>79.44</v>
      </c>
      <c r="AR31" s="35">
        <v>50.23</v>
      </c>
      <c r="AS31" s="35">
        <v>50.16</v>
      </c>
      <c r="AT31" s="35">
        <v>69.39</v>
      </c>
      <c r="AU31" s="35">
        <v>75.23</v>
      </c>
      <c r="AV31" s="35">
        <v>63.55</v>
      </c>
      <c r="AW31" s="35">
        <v>67.760000000000005</v>
      </c>
      <c r="AX31" s="35">
        <v>74.77</v>
      </c>
      <c r="AY31" s="35">
        <v>35.28</v>
      </c>
      <c r="AZ31" s="35">
        <v>29.44</v>
      </c>
      <c r="BA31" s="22">
        <f t="shared" si="8"/>
        <v>32.36</v>
      </c>
      <c r="BB31" s="44">
        <f t="shared" si="9"/>
        <v>64.186000000000007</v>
      </c>
      <c r="BC31" s="35">
        <v>73.05</v>
      </c>
      <c r="BD31" s="35">
        <v>70.900000000000006</v>
      </c>
      <c r="BE31" s="36">
        <f t="shared" si="10"/>
        <v>71.974999999999994</v>
      </c>
      <c r="BF31" s="35">
        <v>71.88</v>
      </c>
      <c r="BG31" s="35">
        <v>63.28</v>
      </c>
      <c r="BH31" s="36">
        <f t="shared" si="11"/>
        <v>67.58</v>
      </c>
      <c r="BI31" s="45">
        <f t="shared" si="12"/>
        <v>69.777500000000003</v>
      </c>
      <c r="BJ31" s="19">
        <v>66.819999999999993</v>
      </c>
      <c r="BK31" s="19">
        <v>71.3</v>
      </c>
      <c r="BL31" s="22">
        <f t="shared" si="13"/>
        <v>69.06</v>
      </c>
      <c r="BM31" s="19">
        <v>67.709999999999994</v>
      </c>
      <c r="BN31" s="19">
        <v>69.510000000000005</v>
      </c>
      <c r="BO31" s="22">
        <f t="shared" si="14"/>
        <v>68.61</v>
      </c>
      <c r="BP31" s="45">
        <f t="shared" si="15"/>
        <v>68.835000000000008</v>
      </c>
      <c r="BQ31" s="19">
        <v>62.62</v>
      </c>
      <c r="BR31" s="19">
        <v>66.59</v>
      </c>
      <c r="BS31" s="22">
        <f t="shared" si="16"/>
        <v>64.605000000000004</v>
      </c>
      <c r="BT31" s="19">
        <v>59.81</v>
      </c>
      <c r="BU31" s="19">
        <v>55.61</v>
      </c>
      <c r="BV31" s="22">
        <f t="shared" si="17"/>
        <v>57.71</v>
      </c>
      <c r="BW31" s="45">
        <f t="shared" si="18"/>
        <v>61.157499999999999</v>
      </c>
    </row>
    <row r="32" spans="1:75" x14ac:dyDescent="0.25">
      <c r="A32" s="17" t="s">
        <v>28</v>
      </c>
      <c r="B32" s="112">
        <v>47.79</v>
      </c>
      <c r="C32" s="35">
        <v>77.88</v>
      </c>
      <c r="D32" s="36">
        <f t="shared" si="0"/>
        <v>62.834999999999994</v>
      </c>
      <c r="E32" s="35">
        <v>57.82</v>
      </c>
      <c r="F32" s="35">
        <v>73.45</v>
      </c>
      <c r="G32" s="35">
        <v>70.209999999999994</v>
      </c>
      <c r="H32" s="36">
        <f t="shared" si="1"/>
        <v>71.83</v>
      </c>
      <c r="I32" s="35">
        <v>65.489999999999995</v>
      </c>
      <c r="J32" s="35">
        <v>77.88</v>
      </c>
      <c r="K32" s="35">
        <v>54.42</v>
      </c>
      <c r="L32" s="35">
        <v>64.900000000000006</v>
      </c>
      <c r="M32" s="35">
        <v>73.89</v>
      </c>
      <c r="N32" s="35">
        <v>80.53</v>
      </c>
      <c r="O32" s="35">
        <v>48.67</v>
      </c>
      <c r="P32" s="35">
        <v>39.380000000000003</v>
      </c>
      <c r="Q32" s="35">
        <v>74.34</v>
      </c>
      <c r="R32" s="35">
        <v>47.79</v>
      </c>
      <c r="S32" s="35">
        <v>33.630000000000003</v>
      </c>
      <c r="T32" s="36">
        <f t="shared" si="2"/>
        <v>40.71</v>
      </c>
      <c r="U32" s="44">
        <f t="shared" si="3"/>
        <v>62.515000000000001</v>
      </c>
      <c r="V32" s="19">
        <v>52.54</v>
      </c>
      <c r="W32" s="19">
        <v>81.64</v>
      </c>
      <c r="X32" s="22">
        <f t="shared" si="4"/>
        <v>67.09</v>
      </c>
      <c r="Y32" s="19">
        <v>59.89</v>
      </c>
      <c r="Z32" s="19">
        <v>83.9</v>
      </c>
      <c r="AA32" s="19">
        <v>76.27</v>
      </c>
      <c r="AB32" s="22">
        <f t="shared" si="5"/>
        <v>80.085000000000008</v>
      </c>
      <c r="AC32" s="19">
        <v>78.39</v>
      </c>
      <c r="AD32" s="19">
        <v>73.73</v>
      </c>
      <c r="AE32" s="19">
        <v>60.59</v>
      </c>
      <c r="AF32" s="19">
        <v>66.38</v>
      </c>
      <c r="AG32" s="19">
        <v>70.760000000000005</v>
      </c>
      <c r="AH32" s="19">
        <v>71.19</v>
      </c>
      <c r="AI32" s="19">
        <v>72.88</v>
      </c>
      <c r="AJ32" s="19">
        <v>66.95</v>
      </c>
      <c r="AK32" s="19">
        <v>83.05</v>
      </c>
      <c r="AL32" s="19">
        <v>41.1</v>
      </c>
      <c r="AM32" s="19">
        <v>35.590000000000003</v>
      </c>
      <c r="AN32" s="22">
        <f t="shared" si="6"/>
        <v>38.344999999999999</v>
      </c>
      <c r="AO32" s="44">
        <f t="shared" si="7"/>
        <v>68.41</v>
      </c>
      <c r="AP32" s="35">
        <v>69.23</v>
      </c>
      <c r="AQ32" s="35">
        <v>72.12</v>
      </c>
      <c r="AR32" s="35">
        <v>64.42</v>
      </c>
      <c r="AS32" s="35">
        <v>60.58</v>
      </c>
      <c r="AT32" s="35">
        <v>68.27</v>
      </c>
      <c r="AU32" s="35">
        <v>76.92</v>
      </c>
      <c r="AV32" s="35">
        <v>73.08</v>
      </c>
      <c r="AW32" s="35">
        <v>54.33</v>
      </c>
      <c r="AX32" s="35">
        <v>73.08</v>
      </c>
      <c r="AY32" s="35">
        <v>43.27</v>
      </c>
      <c r="AZ32" s="35">
        <v>36.54</v>
      </c>
      <c r="BA32" s="22">
        <f t="shared" si="8"/>
        <v>39.905000000000001</v>
      </c>
      <c r="BB32" s="44">
        <f t="shared" si="9"/>
        <v>65.1935</v>
      </c>
      <c r="BC32" s="35">
        <v>72.569999999999993</v>
      </c>
      <c r="BD32" s="35">
        <v>62.83</v>
      </c>
      <c r="BE32" s="36">
        <f t="shared" si="10"/>
        <v>67.699999999999989</v>
      </c>
      <c r="BF32" s="35">
        <v>70.8</v>
      </c>
      <c r="BG32" s="35">
        <v>53.98</v>
      </c>
      <c r="BH32" s="36">
        <f t="shared" si="11"/>
        <v>62.39</v>
      </c>
      <c r="BI32" s="45">
        <f t="shared" si="12"/>
        <v>65.044999999999987</v>
      </c>
      <c r="BJ32" s="19">
        <v>67.8</v>
      </c>
      <c r="BK32" s="19">
        <v>67.8</v>
      </c>
      <c r="BL32" s="22">
        <f t="shared" si="13"/>
        <v>67.8</v>
      </c>
      <c r="BM32" s="19">
        <v>68.64</v>
      </c>
      <c r="BN32" s="19">
        <v>56.78</v>
      </c>
      <c r="BO32" s="22">
        <f t="shared" si="14"/>
        <v>62.71</v>
      </c>
      <c r="BP32" s="45">
        <f t="shared" si="15"/>
        <v>65.254999999999995</v>
      </c>
      <c r="BQ32" s="19">
        <v>64.42</v>
      </c>
      <c r="BR32" s="19">
        <v>55.77</v>
      </c>
      <c r="BS32" s="22">
        <f t="shared" si="16"/>
        <v>60.094999999999999</v>
      </c>
      <c r="BT32" s="19">
        <v>63.46</v>
      </c>
      <c r="BU32" s="19">
        <v>51.44</v>
      </c>
      <c r="BV32" s="22">
        <f t="shared" si="17"/>
        <v>57.45</v>
      </c>
      <c r="BW32" s="45">
        <f t="shared" si="18"/>
        <v>58.772500000000001</v>
      </c>
    </row>
    <row r="33" spans="1:75" x14ac:dyDescent="0.25">
      <c r="A33" s="17" t="s">
        <v>29</v>
      </c>
      <c r="B33" s="112">
        <v>67.3</v>
      </c>
      <c r="C33" s="35">
        <v>88.22</v>
      </c>
      <c r="D33" s="36">
        <f t="shared" si="0"/>
        <v>77.759999999999991</v>
      </c>
      <c r="E33" s="35">
        <v>61.65</v>
      </c>
      <c r="F33" s="35">
        <v>87.14</v>
      </c>
      <c r="G33" s="35">
        <v>76.45</v>
      </c>
      <c r="H33" s="36">
        <f t="shared" si="1"/>
        <v>81.795000000000002</v>
      </c>
      <c r="I33" s="35">
        <v>67.75</v>
      </c>
      <c r="J33" s="35">
        <v>82.97</v>
      </c>
      <c r="K33" s="35">
        <v>60.96</v>
      </c>
      <c r="L33" s="35">
        <v>64.010000000000005</v>
      </c>
      <c r="M33" s="35">
        <v>74.09</v>
      </c>
      <c r="N33" s="35">
        <v>81.88</v>
      </c>
      <c r="O33" s="35">
        <v>77.17</v>
      </c>
      <c r="P33" s="35">
        <v>64.58</v>
      </c>
      <c r="Q33" s="35">
        <v>80.430000000000007</v>
      </c>
      <c r="R33" s="35">
        <v>54.53</v>
      </c>
      <c r="S33" s="35">
        <v>49.28</v>
      </c>
      <c r="T33" s="36">
        <f t="shared" si="2"/>
        <v>51.905000000000001</v>
      </c>
      <c r="U33" s="44">
        <f t="shared" si="3"/>
        <v>71.303846153846138</v>
      </c>
      <c r="V33" s="19">
        <v>58.43</v>
      </c>
      <c r="W33" s="19">
        <v>87.73</v>
      </c>
      <c r="X33" s="22">
        <f t="shared" si="4"/>
        <v>73.08</v>
      </c>
      <c r="Y33" s="19">
        <v>64.98</v>
      </c>
      <c r="Z33" s="19">
        <v>86.09</v>
      </c>
      <c r="AA33" s="19">
        <v>80.739999999999995</v>
      </c>
      <c r="AB33" s="22">
        <f t="shared" si="5"/>
        <v>83.414999999999992</v>
      </c>
      <c r="AC33" s="19">
        <v>74.14</v>
      </c>
      <c r="AD33" s="19">
        <v>74.3</v>
      </c>
      <c r="AE33" s="19">
        <v>56.87</v>
      </c>
      <c r="AF33" s="19">
        <v>65.14</v>
      </c>
      <c r="AG33" s="19">
        <v>69.23</v>
      </c>
      <c r="AH33" s="19">
        <v>74.959999999999994</v>
      </c>
      <c r="AI33" s="19">
        <v>72.67</v>
      </c>
      <c r="AJ33" s="19">
        <v>66.69</v>
      </c>
      <c r="AK33" s="19">
        <v>77.41</v>
      </c>
      <c r="AL33" s="19">
        <v>48.28</v>
      </c>
      <c r="AM33" s="19">
        <v>39.28</v>
      </c>
      <c r="AN33" s="22">
        <f t="shared" si="6"/>
        <v>43.78</v>
      </c>
      <c r="AO33" s="44">
        <f t="shared" si="7"/>
        <v>68.974230769230758</v>
      </c>
      <c r="AP33" s="35">
        <v>74.77</v>
      </c>
      <c r="AQ33" s="35">
        <v>75.540000000000006</v>
      </c>
      <c r="AR33" s="35">
        <v>59.4</v>
      </c>
      <c r="AS33" s="35">
        <v>65.8</v>
      </c>
      <c r="AT33" s="35">
        <v>71.709999999999994</v>
      </c>
      <c r="AU33" s="35">
        <v>70.95</v>
      </c>
      <c r="AV33" s="35">
        <v>71.87</v>
      </c>
      <c r="AW33" s="35">
        <v>65.209999999999994</v>
      </c>
      <c r="AX33" s="35">
        <v>77.680000000000007</v>
      </c>
      <c r="AY33" s="35">
        <v>45.64</v>
      </c>
      <c r="AZ33" s="35">
        <v>45.11</v>
      </c>
      <c r="BA33" s="22">
        <f t="shared" si="8"/>
        <v>45.375</v>
      </c>
      <c r="BB33" s="44">
        <f t="shared" si="9"/>
        <v>67.830500000000001</v>
      </c>
      <c r="BC33" s="35">
        <v>68.12</v>
      </c>
      <c r="BD33" s="35">
        <v>68.39</v>
      </c>
      <c r="BE33" s="36">
        <f t="shared" si="10"/>
        <v>68.254999999999995</v>
      </c>
      <c r="BF33" s="35">
        <v>71.010000000000005</v>
      </c>
      <c r="BG33" s="35">
        <v>63.32</v>
      </c>
      <c r="BH33" s="36">
        <f t="shared" si="11"/>
        <v>67.165000000000006</v>
      </c>
      <c r="BI33" s="45">
        <f t="shared" si="12"/>
        <v>67.710000000000008</v>
      </c>
      <c r="BJ33" s="19">
        <v>62.68</v>
      </c>
      <c r="BK33" s="19">
        <v>68</v>
      </c>
      <c r="BL33" s="22">
        <f t="shared" si="13"/>
        <v>65.34</v>
      </c>
      <c r="BM33" s="19">
        <v>62.85</v>
      </c>
      <c r="BN33" s="19">
        <v>56.38</v>
      </c>
      <c r="BO33" s="22">
        <f t="shared" si="14"/>
        <v>59.615000000000002</v>
      </c>
      <c r="BP33" s="45">
        <f t="shared" si="15"/>
        <v>62.477500000000006</v>
      </c>
      <c r="BQ33" s="19">
        <v>71.709999999999994</v>
      </c>
      <c r="BR33" s="19">
        <v>71.180000000000007</v>
      </c>
      <c r="BS33" s="22">
        <f t="shared" si="16"/>
        <v>71.444999999999993</v>
      </c>
      <c r="BT33" s="19">
        <v>69.11</v>
      </c>
      <c r="BU33" s="19">
        <v>58.72</v>
      </c>
      <c r="BV33" s="22">
        <f t="shared" si="17"/>
        <v>63.914999999999999</v>
      </c>
      <c r="BW33" s="45">
        <f t="shared" si="18"/>
        <v>67.679999999999993</v>
      </c>
    </row>
    <row r="34" spans="1:75" x14ac:dyDescent="0.25">
      <c r="A34" s="17" t="s">
        <v>30</v>
      </c>
      <c r="B34" s="112">
        <v>55.93</v>
      </c>
      <c r="C34" s="35">
        <v>81.62</v>
      </c>
      <c r="D34" s="36">
        <f t="shared" si="0"/>
        <v>68.775000000000006</v>
      </c>
      <c r="E34" s="35">
        <v>67.010000000000005</v>
      </c>
      <c r="F34" s="35">
        <v>84.54</v>
      </c>
      <c r="G34" s="35">
        <v>76.290000000000006</v>
      </c>
      <c r="H34" s="36">
        <f t="shared" si="1"/>
        <v>80.415000000000006</v>
      </c>
      <c r="I34" s="35">
        <v>74.23</v>
      </c>
      <c r="J34" s="35">
        <v>82.47</v>
      </c>
      <c r="K34" s="35">
        <v>56.96</v>
      </c>
      <c r="L34" s="35">
        <v>45.88</v>
      </c>
      <c r="M34" s="35">
        <v>68.040000000000006</v>
      </c>
      <c r="N34" s="35">
        <v>58.25</v>
      </c>
      <c r="O34" s="35">
        <v>72.16</v>
      </c>
      <c r="P34" s="35">
        <v>62.89</v>
      </c>
      <c r="Q34" s="35">
        <v>80.930000000000007</v>
      </c>
      <c r="R34" s="35">
        <v>37.11</v>
      </c>
      <c r="S34" s="35">
        <v>24.23</v>
      </c>
      <c r="T34" s="36">
        <f t="shared" si="2"/>
        <v>30.67</v>
      </c>
      <c r="U34" s="44">
        <f t="shared" si="3"/>
        <v>65.283076923076919</v>
      </c>
      <c r="V34" s="19">
        <v>55.11</v>
      </c>
      <c r="W34" s="19">
        <v>86.92</v>
      </c>
      <c r="X34" s="22">
        <f t="shared" si="4"/>
        <v>71.015000000000001</v>
      </c>
      <c r="Y34" s="19">
        <v>55.62</v>
      </c>
      <c r="Z34" s="19">
        <v>85.08</v>
      </c>
      <c r="AA34" s="19">
        <v>79.19</v>
      </c>
      <c r="AB34" s="22">
        <f t="shared" si="5"/>
        <v>82.134999999999991</v>
      </c>
      <c r="AC34" s="19">
        <v>71.27</v>
      </c>
      <c r="AD34" s="19">
        <v>86.74</v>
      </c>
      <c r="AE34" s="19">
        <v>60.5</v>
      </c>
      <c r="AF34" s="19">
        <v>58.93</v>
      </c>
      <c r="AG34" s="19">
        <v>69.06</v>
      </c>
      <c r="AH34" s="19">
        <v>60.77</v>
      </c>
      <c r="AI34" s="19">
        <v>69.06</v>
      </c>
      <c r="AJ34" s="19">
        <v>72.930000000000007</v>
      </c>
      <c r="AK34" s="19">
        <v>80.66</v>
      </c>
      <c r="AL34" s="19">
        <v>39.229999999999997</v>
      </c>
      <c r="AM34" s="19">
        <v>24.86</v>
      </c>
      <c r="AN34" s="22">
        <f t="shared" si="6"/>
        <v>32.045000000000002</v>
      </c>
      <c r="AO34" s="44">
        <f t="shared" si="7"/>
        <v>66.979615384615371</v>
      </c>
      <c r="AP34" s="35">
        <v>78.11</v>
      </c>
      <c r="AQ34" s="35">
        <v>84.08</v>
      </c>
      <c r="AR34" s="35">
        <v>53.48</v>
      </c>
      <c r="AS34" s="35">
        <v>54.23</v>
      </c>
      <c r="AT34" s="35">
        <v>74.13</v>
      </c>
      <c r="AU34" s="35">
        <v>72.64</v>
      </c>
      <c r="AV34" s="35">
        <v>60.7</v>
      </c>
      <c r="AW34" s="35">
        <v>71.39</v>
      </c>
      <c r="AX34" s="35">
        <v>89.05</v>
      </c>
      <c r="AY34" s="35">
        <v>47.76</v>
      </c>
      <c r="AZ34" s="35">
        <v>43.28</v>
      </c>
      <c r="BA34" s="22">
        <f t="shared" si="8"/>
        <v>45.519999999999996</v>
      </c>
      <c r="BB34" s="44">
        <f t="shared" si="9"/>
        <v>68.332999999999998</v>
      </c>
      <c r="BC34" s="35">
        <v>59.79</v>
      </c>
      <c r="BD34" s="35">
        <v>70.36</v>
      </c>
      <c r="BE34" s="36">
        <f t="shared" si="10"/>
        <v>65.075000000000003</v>
      </c>
      <c r="BF34" s="35">
        <v>55.15</v>
      </c>
      <c r="BG34" s="35">
        <v>61.08</v>
      </c>
      <c r="BH34" s="36">
        <f t="shared" si="11"/>
        <v>58.114999999999995</v>
      </c>
      <c r="BI34" s="45">
        <f t="shared" si="12"/>
        <v>61.594999999999999</v>
      </c>
      <c r="BJ34" s="19">
        <v>70.72</v>
      </c>
      <c r="BK34" s="19">
        <v>66.02</v>
      </c>
      <c r="BL34" s="22">
        <f t="shared" si="13"/>
        <v>68.37</v>
      </c>
      <c r="BM34" s="19">
        <v>70.17</v>
      </c>
      <c r="BN34" s="19">
        <v>58.01</v>
      </c>
      <c r="BO34" s="22">
        <f t="shared" si="14"/>
        <v>64.09</v>
      </c>
      <c r="BP34" s="45">
        <f t="shared" si="15"/>
        <v>66.23</v>
      </c>
      <c r="BQ34" s="19">
        <v>75.12</v>
      </c>
      <c r="BR34" s="19">
        <v>78.86</v>
      </c>
      <c r="BS34" s="22">
        <f t="shared" si="16"/>
        <v>76.990000000000009</v>
      </c>
      <c r="BT34" s="19">
        <v>75.12</v>
      </c>
      <c r="BU34" s="19">
        <v>61.94</v>
      </c>
      <c r="BV34" s="22">
        <f t="shared" si="17"/>
        <v>68.53</v>
      </c>
      <c r="BW34" s="45">
        <f t="shared" si="18"/>
        <v>72.760000000000005</v>
      </c>
    </row>
    <row r="35" spans="1:75" x14ac:dyDescent="0.25">
      <c r="A35" s="17" t="s">
        <v>31</v>
      </c>
      <c r="B35" s="112">
        <v>64.72</v>
      </c>
      <c r="C35" s="35">
        <v>89.64</v>
      </c>
      <c r="D35" s="36">
        <f t="shared" si="0"/>
        <v>77.180000000000007</v>
      </c>
      <c r="E35" s="35">
        <v>68.849999999999994</v>
      </c>
      <c r="F35" s="35">
        <v>87.32</v>
      </c>
      <c r="G35" s="35">
        <v>74.78</v>
      </c>
      <c r="H35" s="36">
        <f t="shared" si="1"/>
        <v>81.05</v>
      </c>
      <c r="I35" s="35">
        <v>71.06</v>
      </c>
      <c r="J35" s="35">
        <v>79.14</v>
      </c>
      <c r="K35" s="35">
        <v>64.52</v>
      </c>
      <c r="L35" s="35">
        <v>58.69</v>
      </c>
      <c r="M35" s="35">
        <v>66.36</v>
      </c>
      <c r="N35" s="35">
        <v>77.510000000000005</v>
      </c>
      <c r="O35" s="35">
        <v>74.64</v>
      </c>
      <c r="P35" s="35">
        <v>59.61</v>
      </c>
      <c r="Q35" s="35">
        <v>75.66</v>
      </c>
      <c r="R35" s="35">
        <v>39.26</v>
      </c>
      <c r="S35" s="35">
        <v>34.56</v>
      </c>
      <c r="T35" s="36">
        <f t="shared" si="2"/>
        <v>36.909999999999997</v>
      </c>
      <c r="U35" s="44">
        <f t="shared" si="3"/>
        <v>68.552307692307679</v>
      </c>
      <c r="V35" s="19">
        <v>58.21</v>
      </c>
      <c r="W35" s="19">
        <v>89.28</v>
      </c>
      <c r="X35" s="22">
        <f t="shared" si="4"/>
        <v>73.745000000000005</v>
      </c>
      <c r="Y35" s="19">
        <v>56.3</v>
      </c>
      <c r="Z35" s="19">
        <v>76.959999999999994</v>
      </c>
      <c r="AA35" s="19">
        <v>69.13</v>
      </c>
      <c r="AB35" s="22">
        <f t="shared" si="5"/>
        <v>73.044999999999987</v>
      </c>
      <c r="AC35" s="19">
        <v>71.739999999999995</v>
      </c>
      <c r="AD35" s="19">
        <v>77.39</v>
      </c>
      <c r="AE35" s="19">
        <v>66.52</v>
      </c>
      <c r="AF35" s="19">
        <v>61.3</v>
      </c>
      <c r="AG35" s="19">
        <v>67.28</v>
      </c>
      <c r="AH35" s="19">
        <v>80</v>
      </c>
      <c r="AI35" s="19">
        <v>77.39</v>
      </c>
      <c r="AJ35" s="19">
        <v>60.11</v>
      </c>
      <c r="AK35" s="19">
        <v>78.7</v>
      </c>
      <c r="AL35" s="19">
        <v>48.7</v>
      </c>
      <c r="AM35" s="19">
        <v>45.22</v>
      </c>
      <c r="AN35" s="22">
        <f t="shared" si="6"/>
        <v>46.96</v>
      </c>
      <c r="AO35" s="44">
        <f t="shared" si="7"/>
        <v>68.498461538461541</v>
      </c>
      <c r="AP35" s="35">
        <v>73.349999999999994</v>
      </c>
      <c r="AQ35" s="35">
        <v>79.849999999999994</v>
      </c>
      <c r="AR35" s="35">
        <v>58.19</v>
      </c>
      <c r="AS35" s="35">
        <v>57</v>
      </c>
      <c r="AT35" s="35">
        <v>68.17</v>
      </c>
      <c r="AU35" s="35">
        <v>69.11</v>
      </c>
      <c r="AV35" s="35">
        <v>67.61</v>
      </c>
      <c r="AW35" s="35">
        <v>71.19</v>
      </c>
      <c r="AX35" s="35">
        <v>80.040000000000006</v>
      </c>
      <c r="AY35" s="35">
        <v>41.24</v>
      </c>
      <c r="AZ35" s="35">
        <v>40.49</v>
      </c>
      <c r="BA35" s="22">
        <f t="shared" si="8"/>
        <v>40.865000000000002</v>
      </c>
      <c r="BB35" s="44">
        <f t="shared" si="9"/>
        <v>66.537499999999994</v>
      </c>
      <c r="BC35" s="35">
        <v>61.55</v>
      </c>
      <c r="BD35" s="35">
        <v>65.13</v>
      </c>
      <c r="BE35" s="36">
        <f t="shared" si="10"/>
        <v>63.339999999999996</v>
      </c>
      <c r="BF35" s="35">
        <v>65.239999999999995</v>
      </c>
      <c r="BG35" s="35">
        <v>57.57</v>
      </c>
      <c r="BH35" s="36">
        <f t="shared" si="11"/>
        <v>61.405000000000001</v>
      </c>
      <c r="BI35" s="45">
        <f t="shared" si="12"/>
        <v>62.372500000000002</v>
      </c>
      <c r="BJ35" s="19">
        <v>70.430000000000007</v>
      </c>
      <c r="BK35" s="19">
        <v>64.13</v>
      </c>
      <c r="BL35" s="22">
        <f t="shared" si="13"/>
        <v>67.28</v>
      </c>
      <c r="BM35" s="19">
        <v>66.3</v>
      </c>
      <c r="BN35" s="19">
        <v>55.98</v>
      </c>
      <c r="BO35" s="22">
        <f t="shared" si="14"/>
        <v>61.14</v>
      </c>
      <c r="BP35" s="45">
        <f t="shared" si="15"/>
        <v>64.210000000000008</v>
      </c>
      <c r="BQ35" s="19">
        <v>66.099999999999994</v>
      </c>
      <c r="BR35" s="19">
        <v>67.89</v>
      </c>
      <c r="BS35" s="22">
        <f t="shared" si="16"/>
        <v>66.995000000000005</v>
      </c>
      <c r="BT35" s="19">
        <v>62.71</v>
      </c>
      <c r="BU35" s="19">
        <v>54.71</v>
      </c>
      <c r="BV35" s="22">
        <f t="shared" si="17"/>
        <v>58.71</v>
      </c>
      <c r="BW35" s="45">
        <f t="shared" si="18"/>
        <v>62.852500000000006</v>
      </c>
    </row>
    <row r="36" spans="1:75" x14ac:dyDescent="0.25">
      <c r="A36" s="17" t="s">
        <v>32</v>
      </c>
      <c r="B36" s="112">
        <v>61.23</v>
      </c>
      <c r="C36" s="35">
        <v>83.09</v>
      </c>
      <c r="D36" s="36">
        <f t="shared" si="0"/>
        <v>72.16</v>
      </c>
      <c r="E36" s="35">
        <v>53.91</v>
      </c>
      <c r="F36" s="35">
        <v>85.51</v>
      </c>
      <c r="G36" s="35">
        <v>73.430000000000007</v>
      </c>
      <c r="H36" s="36">
        <f t="shared" si="1"/>
        <v>79.47</v>
      </c>
      <c r="I36" s="35">
        <v>70.87</v>
      </c>
      <c r="J36" s="35">
        <v>71.59</v>
      </c>
      <c r="K36" s="35">
        <v>57.83</v>
      </c>
      <c r="L36" s="35">
        <v>58.55</v>
      </c>
      <c r="M36" s="35">
        <v>66.959999999999994</v>
      </c>
      <c r="N36" s="35">
        <v>75.069999999999993</v>
      </c>
      <c r="O36" s="35">
        <v>68.7</v>
      </c>
      <c r="P36" s="35">
        <v>59.42</v>
      </c>
      <c r="Q36" s="35">
        <v>78.55</v>
      </c>
      <c r="R36" s="35">
        <v>42.46</v>
      </c>
      <c r="S36" s="35">
        <v>33.33</v>
      </c>
      <c r="T36" s="36">
        <f t="shared" si="2"/>
        <v>37.894999999999996</v>
      </c>
      <c r="U36" s="44">
        <f t="shared" si="3"/>
        <v>65.45961538461539</v>
      </c>
      <c r="V36" s="19">
        <v>60.48</v>
      </c>
      <c r="W36" s="19">
        <v>89.11</v>
      </c>
      <c r="X36" s="22">
        <f t="shared" si="4"/>
        <v>74.795000000000002</v>
      </c>
      <c r="Y36" s="19">
        <v>63.81</v>
      </c>
      <c r="Z36" s="19">
        <v>85.81</v>
      </c>
      <c r="AA36" s="19">
        <v>70.52</v>
      </c>
      <c r="AB36" s="22">
        <f t="shared" si="5"/>
        <v>78.164999999999992</v>
      </c>
      <c r="AC36" s="19">
        <v>75.25</v>
      </c>
      <c r="AD36" s="19">
        <v>79.540000000000006</v>
      </c>
      <c r="AE36" s="19">
        <v>57.43</v>
      </c>
      <c r="AF36" s="19">
        <v>61.72</v>
      </c>
      <c r="AG36" s="19">
        <v>73.099999999999994</v>
      </c>
      <c r="AH36" s="19">
        <v>77.23</v>
      </c>
      <c r="AI36" s="19">
        <v>62.05</v>
      </c>
      <c r="AJ36" s="19">
        <v>63.53</v>
      </c>
      <c r="AK36" s="19">
        <v>76.900000000000006</v>
      </c>
      <c r="AL36" s="19">
        <v>57.43</v>
      </c>
      <c r="AM36" s="19">
        <v>47.19</v>
      </c>
      <c r="AN36" s="22">
        <f t="shared" si="6"/>
        <v>52.31</v>
      </c>
      <c r="AO36" s="44">
        <f t="shared" si="7"/>
        <v>68.91</v>
      </c>
      <c r="AP36" s="35">
        <v>76.87</v>
      </c>
      <c r="AQ36" s="35">
        <v>77.849999999999994</v>
      </c>
      <c r="AR36" s="35">
        <v>66.45</v>
      </c>
      <c r="AS36" s="35">
        <v>62</v>
      </c>
      <c r="AT36" s="35">
        <v>69.06</v>
      </c>
      <c r="AU36" s="35">
        <v>79.150000000000006</v>
      </c>
      <c r="AV36" s="35">
        <v>72.959999999999994</v>
      </c>
      <c r="AW36" s="35">
        <v>67.75</v>
      </c>
      <c r="AX36" s="35">
        <v>79.48</v>
      </c>
      <c r="AY36" s="35">
        <v>40.72</v>
      </c>
      <c r="AZ36" s="35">
        <v>32.25</v>
      </c>
      <c r="BA36" s="22">
        <f t="shared" si="8"/>
        <v>36.484999999999999</v>
      </c>
      <c r="BB36" s="44">
        <f t="shared" si="9"/>
        <v>68.805499999999995</v>
      </c>
      <c r="BC36" s="35">
        <v>71.010000000000005</v>
      </c>
      <c r="BD36" s="35">
        <v>71.16</v>
      </c>
      <c r="BE36" s="36">
        <f t="shared" si="10"/>
        <v>71.085000000000008</v>
      </c>
      <c r="BF36" s="35">
        <v>66.38</v>
      </c>
      <c r="BG36" s="35">
        <v>54.93</v>
      </c>
      <c r="BH36" s="36">
        <f t="shared" si="11"/>
        <v>60.655000000000001</v>
      </c>
      <c r="BI36" s="45">
        <f t="shared" si="12"/>
        <v>65.87</v>
      </c>
      <c r="BJ36" s="19">
        <v>63.37</v>
      </c>
      <c r="BK36" s="19">
        <v>70.3</v>
      </c>
      <c r="BL36" s="22">
        <f t="shared" si="13"/>
        <v>66.834999999999994</v>
      </c>
      <c r="BM36" s="19">
        <v>69.97</v>
      </c>
      <c r="BN36" s="19">
        <v>63.53</v>
      </c>
      <c r="BO36" s="22">
        <f t="shared" si="14"/>
        <v>66.75</v>
      </c>
      <c r="BP36" s="45">
        <f t="shared" si="15"/>
        <v>66.79249999999999</v>
      </c>
      <c r="BQ36" s="19">
        <v>64.17</v>
      </c>
      <c r="BR36" s="19">
        <v>66.78</v>
      </c>
      <c r="BS36" s="22">
        <f t="shared" si="16"/>
        <v>65.474999999999994</v>
      </c>
      <c r="BT36" s="19">
        <v>70.03</v>
      </c>
      <c r="BU36" s="19">
        <v>57.65</v>
      </c>
      <c r="BV36" s="22">
        <f t="shared" si="17"/>
        <v>63.84</v>
      </c>
      <c r="BW36" s="45">
        <f t="shared" si="18"/>
        <v>64.657499999999999</v>
      </c>
    </row>
    <row r="37" spans="1:75" x14ac:dyDescent="0.25">
      <c r="A37" s="17" t="s">
        <v>51</v>
      </c>
      <c r="B37" s="112">
        <v>60.42</v>
      </c>
      <c r="C37" s="35">
        <v>90.74</v>
      </c>
      <c r="D37" s="36">
        <f t="shared" si="0"/>
        <v>75.58</v>
      </c>
      <c r="E37" s="35">
        <v>56.3</v>
      </c>
      <c r="F37" s="35">
        <v>89.44</v>
      </c>
      <c r="G37" s="35">
        <v>75.739999999999995</v>
      </c>
      <c r="H37" s="36">
        <f t="shared" si="1"/>
        <v>82.59</v>
      </c>
      <c r="I37" s="35">
        <v>76.39</v>
      </c>
      <c r="J37" s="35">
        <v>76.11</v>
      </c>
      <c r="K37" s="35">
        <v>60.83</v>
      </c>
      <c r="L37" s="35">
        <v>54.44</v>
      </c>
      <c r="M37" s="35">
        <v>63.06</v>
      </c>
      <c r="N37" s="35">
        <v>71.67</v>
      </c>
      <c r="O37" s="35">
        <v>77.22</v>
      </c>
      <c r="P37" s="35">
        <v>60.28</v>
      </c>
      <c r="Q37" s="35">
        <v>79.44</v>
      </c>
      <c r="R37" s="35">
        <v>45.83</v>
      </c>
      <c r="S37" s="35">
        <v>36.11</v>
      </c>
      <c r="T37" s="36">
        <f t="shared" si="2"/>
        <v>40.97</v>
      </c>
      <c r="U37" s="44">
        <f t="shared" si="3"/>
        <v>67.298461538461524</v>
      </c>
      <c r="V37" s="19">
        <v>60.57</v>
      </c>
      <c r="W37" s="19">
        <v>87.9</v>
      </c>
      <c r="X37" s="22">
        <f t="shared" si="4"/>
        <v>74.234999999999999</v>
      </c>
      <c r="Y37" s="19">
        <v>66.47</v>
      </c>
      <c r="Z37" s="19">
        <v>86.31</v>
      </c>
      <c r="AA37" s="19">
        <v>74.209999999999994</v>
      </c>
      <c r="AB37" s="22">
        <f t="shared" si="5"/>
        <v>80.259999999999991</v>
      </c>
      <c r="AC37" s="19">
        <v>76.19</v>
      </c>
      <c r="AD37" s="19">
        <v>65.48</v>
      </c>
      <c r="AE37" s="19">
        <v>59.23</v>
      </c>
      <c r="AF37" s="19">
        <v>63.1</v>
      </c>
      <c r="AG37" s="19">
        <v>70.239999999999995</v>
      </c>
      <c r="AH37" s="19">
        <v>80.95</v>
      </c>
      <c r="AI37" s="19">
        <v>84.52</v>
      </c>
      <c r="AJ37" s="19">
        <v>64.58</v>
      </c>
      <c r="AK37" s="19">
        <v>79.17</v>
      </c>
      <c r="AL37" s="19">
        <v>42.26</v>
      </c>
      <c r="AM37" s="19">
        <v>39.29</v>
      </c>
      <c r="AN37" s="22">
        <f t="shared" si="6"/>
        <v>40.774999999999999</v>
      </c>
      <c r="AO37" s="44">
        <f t="shared" si="7"/>
        <v>69.630769230769232</v>
      </c>
      <c r="AP37" s="35">
        <v>83.42</v>
      </c>
      <c r="AQ37" s="35">
        <v>82.41</v>
      </c>
      <c r="AR37" s="35">
        <v>59.05</v>
      </c>
      <c r="AS37" s="35">
        <v>56.11</v>
      </c>
      <c r="AT37" s="35">
        <v>71.61</v>
      </c>
      <c r="AU37" s="35">
        <v>91.46</v>
      </c>
      <c r="AV37" s="35">
        <v>81.41</v>
      </c>
      <c r="AW37" s="35">
        <v>74.62</v>
      </c>
      <c r="AX37" s="35">
        <v>81.91</v>
      </c>
      <c r="AY37" s="35">
        <v>54.02</v>
      </c>
      <c r="AZ37" s="35">
        <v>38.19</v>
      </c>
      <c r="BA37" s="22">
        <f t="shared" si="8"/>
        <v>46.105000000000004</v>
      </c>
      <c r="BB37" s="44">
        <f t="shared" si="9"/>
        <v>72.810500000000005</v>
      </c>
      <c r="BC37" s="35">
        <v>68.89</v>
      </c>
      <c r="BD37" s="35">
        <v>67.5</v>
      </c>
      <c r="BE37" s="36">
        <f t="shared" si="10"/>
        <v>68.194999999999993</v>
      </c>
      <c r="BF37" s="35">
        <v>65</v>
      </c>
      <c r="BG37" s="35">
        <v>50.83</v>
      </c>
      <c r="BH37" s="36">
        <f t="shared" si="11"/>
        <v>57.914999999999999</v>
      </c>
      <c r="BI37" s="45">
        <f t="shared" si="12"/>
        <v>63.054999999999993</v>
      </c>
      <c r="BJ37" s="19">
        <v>71.430000000000007</v>
      </c>
      <c r="BK37" s="19">
        <v>65.180000000000007</v>
      </c>
      <c r="BL37" s="22">
        <f t="shared" si="13"/>
        <v>68.305000000000007</v>
      </c>
      <c r="BM37" s="19">
        <v>66.67</v>
      </c>
      <c r="BN37" s="19">
        <v>51.79</v>
      </c>
      <c r="BO37" s="22">
        <f t="shared" si="14"/>
        <v>59.230000000000004</v>
      </c>
      <c r="BP37" s="45">
        <f t="shared" si="15"/>
        <v>63.767500000000005</v>
      </c>
      <c r="BQ37" s="19">
        <v>73.87</v>
      </c>
      <c r="BR37" s="19">
        <v>71.86</v>
      </c>
      <c r="BS37" s="22">
        <f t="shared" si="16"/>
        <v>72.865000000000009</v>
      </c>
      <c r="BT37" s="19">
        <v>60.8</v>
      </c>
      <c r="BU37" s="19">
        <v>62.06</v>
      </c>
      <c r="BV37" s="22">
        <f t="shared" si="17"/>
        <v>61.43</v>
      </c>
      <c r="BW37" s="45">
        <f t="shared" si="18"/>
        <v>67.147500000000008</v>
      </c>
    </row>
    <row r="38" spans="1:75" x14ac:dyDescent="0.25">
      <c r="A38" s="17" t="s">
        <v>33</v>
      </c>
      <c r="B38" s="112">
        <v>54.2</v>
      </c>
      <c r="C38" s="35">
        <v>80.98</v>
      </c>
      <c r="D38" s="36">
        <f t="shared" si="0"/>
        <v>67.59</v>
      </c>
      <c r="E38" s="35">
        <v>58.58</v>
      </c>
      <c r="F38" s="35">
        <v>80.73</v>
      </c>
      <c r="G38" s="35">
        <v>69.12</v>
      </c>
      <c r="H38" s="36">
        <f t="shared" si="1"/>
        <v>74.925000000000011</v>
      </c>
      <c r="I38" s="35">
        <v>74.680000000000007</v>
      </c>
      <c r="J38" s="35">
        <v>77.2</v>
      </c>
      <c r="K38" s="35">
        <v>57.44</v>
      </c>
      <c r="L38" s="35">
        <v>58.85</v>
      </c>
      <c r="M38" s="35">
        <v>64.09</v>
      </c>
      <c r="N38" s="35">
        <v>71.47</v>
      </c>
      <c r="O38" s="35">
        <v>70.08</v>
      </c>
      <c r="P38" s="35">
        <v>57.52</v>
      </c>
      <c r="Q38" s="35">
        <v>76.91</v>
      </c>
      <c r="R38" s="35">
        <v>40.770000000000003</v>
      </c>
      <c r="S38" s="35">
        <v>36</v>
      </c>
      <c r="T38" s="36">
        <f t="shared" si="2"/>
        <v>38.385000000000005</v>
      </c>
      <c r="U38" s="44">
        <f t="shared" si="3"/>
        <v>65.209230769230771</v>
      </c>
      <c r="V38" s="19">
        <v>54.22</v>
      </c>
      <c r="W38" s="19">
        <v>83.96</v>
      </c>
      <c r="X38" s="22">
        <f t="shared" si="4"/>
        <v>69.09</v>
      </c>
      <c r="Y38" s="19">
        <v>57.93</v>
      </c>
      <c r="Z38" s="19">
        <v>79.989999999999995</v>
      </c>
      <c r="AA38" s="19">
        <v>71.47</v>
      </c>
      <c r="AB38" s="22">
        <f t="shared" si="5"/>
        <v>75.72999999999999</v>
      </c>
      <c r="AC38" s="19">
        <v>70.92</v>
      </c>
      <c r="AD38" s="19">
        <v>72.290000000000006</v>
      </c>
      <c r="AE38" s="19">
        <v>51.93</v>
      </c>
      <c r="AF38" s="19">
        <v>53.23</v>
      </c>
      <c r="AG38" s="19">
        <v>63.13</v>
      </c>
      <c r="AH38" s="19">
        <v>66.92</v>
      </c>
      <c r="AI38" s="19">
        <v>69.599999999999994</v>
      </c>
      <c r="AJ38" s="19">
        <v>59.92</v>
      </c>
      <c r="AK38" s="19">
        <v>77.709999999999994</v>
      </c>
      <c r="AL38" s="19">
        <v>37.57</v>
      </c>
      <c r="AM38" s="19">
        <v>33.369999999999997</v>
      </c>
      <c r="AN38" s="22">
        <f t="shared" si="6"/>
        <v>35.47</v>
      </c>
      <c r="AO38" s="44">
        <f t="shared" si="7"/>
        <v>63.374615384615396</v>
      </c>
      <c r="AP38" s="35">
        <v>72.33</v>
      </c>
      <c r="AQ38" s="35">
        <v>78.33</v>
      </c>
      <c r="AR38" s="35">
        <v>54.15</v>
      </c>
      <c r="AS38" s="35">
        <v>61.99</v>
      </c>
      <c r="AT38" s="35">
        <v>68.75</v>
      </c>
      <c r="AU38" s="35">
        <v>73.790000000000006</v>
      </c>
      <c r="AV38" s="35">
        <v>69.91</v>
      </c>
      <c r="AW38" s="35">
        <v>63.01</v>
      </c>
      <c r="AX38" s="35">
        <v>79.22</v>
      </c>
      <c r="AY38" s="35">
        <v>43.19</v>
      </c>
      <c r="AZ38" s="35">
        <v>42.99</v>
      </c>
      <c r="BA38" s="22">
        <f t="shared" si="8"/>
        <v>43.09</v>
      </c>
      <c r="BB38" s="44">
        <f t="shared" si="9"/>
        <v>66.457000000000008</v>
      </c>
      <c r="BC38" s="35">
        <v>68.459999999999994</v>
      </c>
      <c r="BD38" s="35">
        <v>66.23</v>
      </c>
      <c r="BE38" s="36">
        <f t="shared" si="10"/>
        <v>67.344999999999999</v>
      </c>
      <c r="BF38" s="35">
        <v>64.64</v>
      </c>
      <c r="BG38" s="35">
        <v>55.61</v>
      </c>
      <c r="BH38" s="36">
        <f t="shared" si="11"/>
        <v>60.125</v>
      </c>
      <c r="BI38" s="45">
        <f t="shared" si="12"/>
        <v>63.734999999999999</v>
      </c>
      <c r="BJ38" s="19">
        <v>68.319999999999993</v>
      </c>
      <c r="BK38" s="19">
        <v>66.510000000000005</v>
      </c>
      <c r="BL38" s="22">
        <f t="shared" si="13"/>
        <v>67.414999999999992</v>
      </c>
      <c r="BM38" s="19">
        <v>59.98</v>
      </c>
      <c r="BN38" s="19">
        <v>55.54</v>
      </c>
      <c r="BO38" s="22">
        <f t="shared" si="14"/>
        <v>57.76</v>
      </c>
      <c r="BP38" s="45">
        <f t="shared" si="15"/>
        <v>62.587499999999991</v>
      </c>
      <c r="BQ38" s="19">
        <v>71.88</v>
      </c>
      <c r="BR38" s="19">
        <v>68.540000000000006</v>
      </c>
      <c r="BS38" s="22">
        <f t="shared" si="16"/>
        <v>70.210000000000008</v>
      </c>
      <c r="BT38" s="19">
        <v>68.78</v>
      </c>
      <c r="BU38" s="19">
        <v>62.72</v>
      </c>
      <c r="BV38" s="22">
        <f t="shared" si="17"/>
        <v>65.75</v>
      </c>
      <c r="BW38" s="45">
        <f t="shared" si="18"/>
        <v>67.98</v>
      </c>
    </row>
    <row r="39" spans="1:75" x14ac:dyDescent="0.25">
      <c r="A39" s="17" t="s">
        <v>34</v>
      </c>
      <c r="B39" s="112">
        <v>61.05</v>
      </c>
      <c r="C39" s="35">
        <v>89.15</v>
      </c>
      <c r="D39" s="36">
        <f t="shared" si="0"/>
        <v>75.099999999999994</v>
      </c>
      <c r="E39" s="35">
        <v>60.62</v>
      </c>
      <c r="F39" s="35">
        <v>84.19</v>
      </c>
      <c r="G39" s="35">
        <v>77.13</v>
      </c>
      <c r="H39" s="36">
        <f t="shared" si="1"/>
        <v>80.66</v>
      </c>
      <c r="I39" s="35">
        <v>74.42</v>
      </c>
      <c r="J39" s="35">
        <v>81.400000000000006</v>
      </c>
      <c r="K39" s="35">
        <v>55.23</v>
      </c>
      <c r="L39" s="35">
        <v>61.24</v>
      </c>
      <c r="M39" s="35">
        <v>65.23</v>
      </c>
      <c r="N39" s="35">
        <v>74.88</v>
      </c>
      <c r="O39" s="35">
        <v>78.84</v>
      </c>
      <c r="P39" s="35">
        <v>71.510000000000005</v>
      </c>
      <c r="Q39" s="35">
        <v>81.16</v>
      </c>
      <c r="R39" s="35">
        <v>43.84</v>
      </c>
      <c r="S39" s="35">
        <v>39.53</v>
      </c>
      <c r="T39" s="36">
        <f t="shared" si="2"/>
        <v>41.685000000000002</v>
      </c>
      <c r="U39" s="44">
        <f t="shared" si="3"/>
        <v>69.382692307692324</v>
      </c>
      <c r="V39" s="19">
        <v>53.64</v>
      </c>
      <c r="W39" s="19">
        <v>80.66</v>
      </c>
      <c r="X39" s="22">
        <f t="shared" si="4"/>
        <v>67.150000000000006</v>
      </c>
      <c r="Y39" s="19">
        <v>57.61</v>
      </c>
      <c r="Z39" s="19">
        <v>71.599999999999994</v>
      </c>
      <c r="AA39" s="19">
        <v>64.89</v>
      </c>
      <c r="AB39" s="22">
        <f t="shared" si="5"/>
        <v>68.245000000000005</v>
      </c>
      <c r="AC39" s="19">
        <v>70.75</v>
      </c>
      <c r="AD39" s="19">
        <v>77.67</v>
      </c>
      <c r="AE39" s="19">
        <v>48.79</v>
      </c>
      <c r="AF39" s="19">
        <v>58.09</v>
      </c>
      <c r="AG39" s="19">
        <v>63.83</v>
      </c>
      <c r="AH39" s="19">
        <v>71.84</v>
      </c>
      <c r="AI39" s="19">
        <v>65.05</v>
      </c>
      <c r="AJ39" s="19">
        <v>64.319999999999993</v>
      </c>
      <c r="AK39" s="19">
        <v>74.510000000000005</v>
      </c>
      <c r="AL39" s="19">
        <v>50.12</v>
      </c>
      <c r="AM39" s="19">
        <v>39.32</v>
      </c>
      <c r="AN39" s="22">
        <f t="shared" si="6"/>
        <v>44.72</v>
      </c>
      <c r="AO39" s="44">
        <f t="shared" si="7"/>
        <v>64.044230769230779</v>
      </c>
      <c r="AP39" s="35">
        <v>72.98</v>
      </c>
      <c r="AQ39" s="35">
        <v>80.94</v>
      </c>
      <c r="AR39" s="35">
        <v>57.96</v>
      </c>
      <c r="AS39" s="35">
        <v>64.66</v>
      </c>
      <c r="AT39" s="35">
        <v>70.5</v>
      </c>
      <c r="AU39" s="35">
        <v>72.06</v>
      </c>
      <c r="AV39" s="35">
        <v>64.75</v>
      </c>
      <c r="AW39" s="35">
        <v>62.53</v>
      </c>
      <c r="AX39" s="35">
        <v>84.07</v>
      </c>
      <c r="AY39" s="35">
        <v>45.3</v>
      </c>
      <c r="AZ39" s="35">
        <v>45.69</v>
      </c>
      <c r="BA39" s="22">
        <f t="shared" si="8"/>
        <v>45.494999999999997</v>
      </c>
      <c r="BB39" s="44">
        <f t="shared" si="9"/>
        <v>67.594500000000011</v>
      </c>
      <c r="BC39" s="35">
        <v>71.63</v>
      </c>
      <c r="BD39" s="35">
        <v>62.91</v>
      </c>
      <c r="BE39" s="36">
        <f t="shared" si="10"/>
        <v>67.27</v>
      </c>
      <c r="BF39" s="35">
        <v>68.599999999999994</v>
      </c>
      <c r="BG39" s="35">
        <v>52.44</v>
      </c>
      <c r="BH39" s="36">
        <f t="shared" si="11"/>
        <v>60.519999999999996</v>
      </c>
      <c r="BI39" s="45">
        <f t="shared" si="12"/>
        <v>63.894999999999996</v>
      </c>
      <c r="BJ39" s="19">
        <v>68.45</v>
      </c>
      <c r="BK39" s="19">
        <v>63.11</v>
      </c>
      <c r="BL39" s="22">
        <f t="shared" si="13"/>
        <v>65.78</v>
      </c>
      <c r="BM39" s="19">
        <v>63.35</v>
      </c>
      <c r="BN39" s="19">
        <v>49.03</v>
      </c>
      <c r="BO39" s="22">
        <f t="shared" si="14"/>
        <v>56.19</v>
      </c>
      <c r="BP39" s="45">
        <f t="shared" si="15"/>
        <v>60.984999999999999</v>
      </c>
      <c r="BQ39" s="19">
        <v>65.27</v>
      </c>
      <c r="BR39" s="19">
        <v>65.400000000000006</v>
      </c>
      <c r="BS39" s="22">
        <f t="shared" si="16"/>
        <v>65.335000000000008</v>
      </c>
      <c r="BT39" s="19">
        <v>67.099999999999994</v>
      </c>
      <c r="BU39" s="19">
        <v>59.01</v>
      </c>
      <c r="BV39" s="22">
        <f t="shared" si="17"/>
        <v>63.054999999999993</v>
      </c>
      <c r="BW39" s="45">
        <f t="shared" si="18"/>
        <v>64.194999999999993</v>
      </c>
    </row>
    <row r="40" spans="1:75" ht="15.75" thickBot="1" x14ac:dyDescent="0.3">
      <c r="A40" s="18" t="s">
        <v>35</v>
      </c>
      <c r="B40" s="114">
        <v>63.5</v>
      </c>
      <c r="C40" s="39">
        <v>88.09</v>
      </c>
      <c r="D40" s="40">
        <f t="shared" si="0"/>
        <v>75.795000000000002</v>
      </c>
      <c r="E40" s="39">
        <v>73.27</v>
      </c>
      <c r="F40" s="39">
        <v>84.47</v>
      </c>
      <c r="G40" s="39">
        <v>69.84</v>
      </c>
      <c r="H40" s="40">
        <f t="shared" si="1"/>
        <v>77.155000000000001</v>
      </c>
      <c r="I40" s="39">
        <v>75.150000000000006</v>
      </c>
      <c r="J40" s="39">
        <v>75.92</v>
      </c>
      <c r="K40" s="39">
        <v>51.26</v>
      </c>
      <c r="L40" s="39">
        <v>63.3</v>
      </c>
      <c r="M40" s="39">
        <v>70.099999999999994</v>
      </c>
      <c r="N40" s="39">
        <v>80</v>
      </c>
      <c r="O40" s="39">
        <v>78.64</v>
      </c>
      <c r="P40" s="39">
        <v>64.27</v>
      </c>
      <c r="Q40" s="39">
        <v>77.28</v>
      </c>
      <c r="R40" s="39">
        <v>48.45</v>
      </c>
      <c r="S40" s="39">
        <v>46.8</v>
      </c>
      <c r="T40" s="40">
        <f t="shared" si="2"/>
        <v>47.625</v>
      </c>
      <c r="U40" s="46">
        <f t="shared" si="3"/>
        <v>69.981923076923081</v>
      </c>
      <c r="V40" s="21">
        <v>66.12</v>
      </c>
      <c r="W40" s="21">
        <v>88.48</v>
      </c>
      <c r="X40" s="23">
        <f t="shared" si="4"/>
        <v>77.300000000000011</v>
      </c>
      <c r="Y40" s="21">
        <v>70.44</v>
      </c>
      <c r="Z40" s="21">
        <v>84.84</v>
      </c>
      <c r="AA40" s="21">
        <v>75.239999999999995</v>
      </c>
      <c r="AB40" s="23">
        <f t="shared" si="5"/>
        <v>80.039999999999992</v>
      </c>
      <c r="AC40" s="21">
        <v>80.33</v>
      </c>
      <c r="AD40" s="21">
        <v>82.15</v>
      </c>
      <c r="AE40" s="21">
        <v>58.16</v>
      </c>
      <c r="AF40" s="21">
        <v>56.37</v>
      </c>
      <c r="AG40" s="21">
        <v>68.62</v>
      </c>
      <c r="AH40" s="21">
        <v>71.98</v>
      </c>
      <c r="AI40" s="21">
        <v>74.66</v>
      </c>
      <c r="AJ40" s="21">
        <v>71.790000000000006</v>
      </c>
      <c r="AK40" s="21">
        <v>76.78</v>
      </c>
      <c r="AL40" s="21">
        <v>45.78</v>
      </c>
      <c r="AM40" s="21">
        <v>48.37</v>
      </c>
      <c r="AN40" s="23">
        <f t="shared" si="6"/>
        <v>47.075000000000003</v>
      </c>
      <c r="AO40" s="46">
        <f t="shared" si="7"/>
        <v>70.43807692307692</v>
      </c>
      <c r="AP40" s="39">
        <v>82.1</v>
      </c>
      <c r="AQ40" s="39">
        <v>85.59</v>
      </c>
      <c r="AR40" s="39">
        <v>56.67</v>
      </c>
      <c r="AS40" s="39">
        <v>52.61</v>
      </c>
      <c r="AT40" s="39">
        <v>69.7</v>
      </c>
      <c r="AU40" s="39">
        <v>80.930000000000007</v>
      </c>
      <c r="AV40" s="39">
        <v>83.05</v>
      </c>
      <c r="AW40" s="39">
        <v>65.569999999999993</v>
      </c>
      <c r="AX40" s="39">
        <v>83.05</v>
      </c>
      <c r="AY40" s="39">
        <v>48.09</v>
      </c>
      <c r="AZ40" s="39">
        <v>37.92</v>
      </c>
      <c r="BA40" s="23">
        <f t="shared" si="8"/>
        <v>43.005000000000003</v>
      </c>
      <c r="BB40" s="46">
        <f t="shared" si="9"/>
        <v>70.227499999999992</v>
      </c>
      <c r="BC40" s="39">
        <v>72.040000000000006</v>
      </c>
      <c r="BD40" s="39">
        <v>65.34</v>
      </c>
      <c r="BE40" s="40">
        <f t="shared" si="10"/>
        <v>68.69</v>
      </c>
      <c r="BF40" s="39">
        <v>65.239999999999995</v>
      </c>
      <c r="BG40" s="39">
        <v>54.85</v>
      </c>
      <c r="BH40" s="40">
        <f t="shared" si="11"/>
        <v>60.045000000000002</v>
      </c>
      <c r="BI40" s="47">
        <f t="shared" si="12"/>
        <v>64.367500000000007</v>
      </c>
      <c r="BJ40" s="21">
        <v>72.739999999999995</v>
      </c>
      <c r="BK40" s="21">
        <v>64.680000000000007</v>
      </c>
      <c r="BL40" s="23">
        <f t="shared" si="13"/>
        <v>68.710000000000008</v>
      </c>
      <c r="BM40" s="21">
        <v>67.75</v>
      </c>
      <c r="BN40" s="21">
        <v>57.29</v>
      </c>
      <c r="BO40" s="23">
        <f t="shared" si="14"/>
        <v>62.519999999999996</v>
      </c>
      <c r="BP40" s="47">
        <f t="shared" si="15"/>
        <v>65.615000000000009</v>
      </c>
      <c r="BQ40" s="21">
        <v>70.34</v>
      </c>
      <c r="BR40" s="21">
        <v>66.31</v>
      </c>
      <c r="BS40" s="23">
        <f t="shared" si="16"/>
        <v>68.325000000000003</v>
      </c>
      <c r="BT40" s="21">
        <v>71.819999999999993</v>
      </c>
      <c r="BU40" s="21">
        <v>54.66</v>
      </c>
      <c r="BV40" s="23">
        <f t="shared" si="17"/>
        <v>63.239999999999995</v>
      </c>
      <c r="BW40" s="47">
        <f t="shared" si="18"/>
        <v>65.782499999999999</v>
      </c>
    </row>
  </sheetData>
  <mergeCells count="9">
    <mergeCell ref="B1:BW1"/>
    <mergeCell ref="B2:BB2"/>
    <mergeCell ref="BC2:BW2"/>
    <mergeCell ref="B3:U3"/>
    <mergeCell ref="V3:AO3"/>
    <mergeCell ref="AP3:BB3"/>
    <mergeCell ref="BC3:BI3"/>
    <mergeCell ref="BJ3:BP3"/>
    <mergeCell ref="BQ3:BW3"/>
  </mergeCells>
  <phoneticPr fontId="10" type="noConversion"/>
  <conditionalFormatting sqref="B5:BB40">
    <cfRule type="cellIs" dxfId="13" priority="3" operator="greaterThan">
      <formula>89.44</formula>
    </cfRule>
    <cfRule type="cellIs" dxfId="12" priority="4" operator="lessThan">
      <formula>59.44</formula>
    </cfRule>
  </conditionalFormatting>
  <conditionalFormatting sqref="BC5:BW40">
    <cfRule type="cellIs" dxfId="11" priority="1" operator="greaterThan">
      <formula>59.44</formula>
    </cfRule>
    <cfRule type="cellIs" dxfId="10" priority="2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I4:S4 E4:G4 Y4 AC4:AK4" numberStoredAsText="1"/>
    <ignoredError sqref="H5:H40 T5:T40 U5:U40 AB5:AB40 AN5:AN40 AO5:AO40 BA5:BA40 BB5:BB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72B6-D00A-4208-B4E9-090F18FAB9E7}">
  <dimension ref="A1:BS40"/>
  <sheetViews>
    <sheetView workbookViewId="0"/>
  </sheetViews>
  <sheetFormatPr defaultRowHeight="15" x14ac:dyDescent="0.25"/>
  <cols>
    <col min="1" max="1" width="45.28515625" customWidth="1"/>
    <col min="2" max="10" width="8.7109375" customWidth="1"/>
    <col min="29" max="29" width="9.28515625" customWidth="1"/>
    <col min="50" max="56" width="10.85546875" customWidth="1"/>
  </cols>
  <sheetData>
    <row r="1" spans="1:71" ht="15.75" thickBot="1" x14ac:dyDescent="0.3">
      <c r="A1" s="25" t="s">
        <v>0</v>
      </c>
      <c r="B1" s="150" t="s">
        <v>77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2"/>
    </row>
    <row r="2" spans="1:71" ht="15.75" thickBot="1" x14ac:dyDescent="0.3">
      <c r="A2" s="26" t="s">
        <v>36</v>
      </c>
      <c r="B2" s="150" t="s">
        <v>37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2"/>
    </row>
    <row r="3" spans="1:71" x14ac:dyDescent="0.25">
      <c r="A3" s="24" t="s">
        <v>2</v>
      </c>
      <c r="B3" s="163">
        <v>2023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5"/>
      <c r="AD3" s="166">
        <v>2024</v>
      </c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38">
        <v>2025</v>
      </c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40"/>
    </row>
    <row r="4" spans="1:71" s="10" customFormat="1" ht="24.75" customHeight="1" thickBot="1" x14ac:dyDescent="0.3">
      <c r="A4" s="14" t="s">
        <v>53</v>
      </c>
      <c r="B4" s="60" t="s">
        <v>118</v>
      </c>
      <c r="C4" s="57" t="s">
        <v>119</v>
      </c>
      <c r="D4" s="57" t="s">
        <v>120</v>
      </c>
      <c r="E4" s="57" t="s">
        <v>56</v>
      </c>
      <c r="F4" s="57" t="s">
        <v>121</v>
      </c>
      <c r="G4" s="57" t="s">
        <v>122</v>
      </c>
      <c r="H4" s="57" t="s">
        <v>123</v>
      </c>
      <c r="I4" s="57" t="s">
        <v>124</v>
      </c>
      <c r="J4" s="57" t="s">
        <v>57</v>
      </c>
      <c r="K4" s="57" t="s">
        <v>80</v>
      </c>
      <c r="L4" s="57" t="s">
        <v>62</v>
      </c>
      <c r="M4" s="57" t="s">
        <v>61</v>
      </c>
      <c r="N4" s="57" t="s">
        <v>63</v>
      </c>
      <c r="O4" s="57" t="s">
        <v>82</v>
      </c>
      <c r="P4" s="57" t="s">
        <v>83</v>
      </c>
      <c r="Q4" s="57" t="s">
        <v>91</v>
      </c>
      <c r="R4" s="57" t="s">
        <v>64</v>
      </c>
      <c r="S4" s="57" t="s">
        <v>65</v>
      </c>
      <c r="T4" s="57" t="s">
        <v>70</v>
      </c>
      <c r="U4" s="57" t="s">
        <v>66</v>
      </c>
      <c r="V4" s="57" t="s">
        <v>67</v>
      </c>
      <c r="W4" s="57" t="s">
        <v>68</v>
      </c>
      <c r="X4" s="58">
        <v>8</v>
      </c>
      <c r="Y4" s="58">
        <v>9</v>
      </c>
      <c r="Z4" s="58">
        <v>10</v>
      </c>
      <c r="AA4" s="58">
        <v>11</v>
      </c>
      <c r="AB4" s="58">
        <v>12</v>
      </c>
      <c r="AC4" s="61" t="s">
        <v>69</v>
      </c>
      <c r="AD4" s="60" t="s">
        <v>118</v>
      </c>
      <c r="AE4" s="57" t="s">
        <v>119</v>
      </c>
      <c r="AF4" s="57" t="s">
        <v>120</v>
      </c>
      <c r="AG4" s="57" t="s">
        <v>56</v>
      </c>
      <c r="AH4" s="57" t="s">
        <v>121</v>
      </c>
      <c r="AI4" s="57" t="s">
        <v>122</v>
      </c>
      <c r="AJ4" s="57" t="s">
        <v>123</v>
      </c>
      <c r="AK4" s="57" t="s">
        <v>124</v>
      </c>
      <c r="AL4" s="57" t="s">
        <v>57</v>
      </c>
      <c r="AM4" s="57" t="s">
        <v>80</v>
      </c>
      <c r="AN4" s="57" t="s">
        <v>62</v>
      </c>
      <c r="AO4" s="57" t="s">
        <v>61</v>
      </c>
      <c r="AP4" s="57" t="s">
        <v>63</v>
      </c>
      <c r="AQ4" s="57" t="s">
        <v>82</v>
      </c>
      <c r="AR4" s="57" t="s">
        <v>83</v>
      </c>
      <c r="AS4" s="57" t="s">
        <v>91</v>
      </c>
      <c r="AT4" s="57" t="s">
        <v>64</v>
      </c>
      <c r="AU4" s="57" t="s">
        <v>65</v>
      </c>
      <c r="AV4" s="57" t="s">
        <v>70</v>
      </c>
      <c r="AW4" s="57" t="s">
        <v>66</v>
      </c>
      <c r="AX4" s="57" t="s">
        <v>67</v>
      </c>
      <c r="AY4" s="57" t="s">
        <v>68</v>
      </c>
      <c r="AZ4" s="59">
        <v>8</v>
      </c>
      <c r="BA4" s="59">
        <v>9</v>
      </c>
      <c r="BB4" s="59">
        <v>10</v>
      </c>
      <c r="BC4" s="59">
        <v>11</v>
      </c>
      <c r="BD4" s="59">
        <v>12</v>
      </c>
      <c r="BE4" s="61" t="s">
        <v>69</v>
      </c>
      <c r="BF4" s="65" t="s">
        <v>109</v>
      </c>
      <c r="BG4" s="66" t="s">
        <v>110</v>
      </c>
      <c r="BH4" s="66" t="s">
        <v>126</v>
      </c>
      <c r="BI4" s="66" t="s">
        <v>56</v>
      </c>
      <c r="BJ4" s="66" t="s">
        <v>127</v>
      </c>
      <c r="BK4" s="66" t="s">
        <v>128</v>
      </c>
      <c r="BL4" s="66" t="s">
        <v>129</v>
      </c>
      <c r="BM4" s="66" t="s">
        <v>57</v>
      </c>
      <c r="BN4" s="67">
        <v>3</v>
      </c>
      <c r="BO4" s="66" t="s">
        <v>62</v>
      </c>
      <c r="BP4" s="66" t="s">
        <v>61</v>
      </c>
      <c r="BQ4" s="66" t="s">
        <v>63</v>
      </c>
      <c r="BR4" s="67">
        <v>5</v>
      </c>
      <c r="BS4" s="68" t="s">
        <v>69</v>
      </c>
    </row>
    <row r="5" spans="1:71" s="4" customFormat="1" x14ac:dyDescent="0.25">
      <c r="A5" s="15" t="s">
        <v>52</v>
      </c>
      <c r="B5" s="37">
        <v>59.72</v>
      </c>
      <c r="C5" s="19">
        <v>55.58</v>
      </c>
      <c r="D5" s="19">
        <v>90.24</v>
      </c>
      <c r="E5" s="22">
        <f>AVERAGE(B5:D5)</f>
        <v>68.513333333333335</v>
      </c>
      <c r="F5" s="19">
        <v>53.94</v>
      </c>
      <c r="G5" s="19">
        <v>80.09</v>
      </c>
      <c r="H5" s="19">
        <v>47.7</v>
      </c>
      <c r="I5" s="19">
        <v>51.66</v>
      </c>
      <c r="J5" s="22">
        <f>AVERAGE(F5:I5)</f>
        <v>58.347500000000004</v>
      </c>
      <c r="K5" s="19">
        <v>73.09</v>
      </c>
      <c r="L5" s="19">
        <v>74.569999999999993</v>
      </c>
      <c r="M5" s="19">
        <v>54.1</v>
      </c>
      <c r="N5" s="22">
        <f>AVERAGE(L5:M5)</f>
        <v>64.334999999999994</v>
      </c>
      <c r="O5" s="19">
        <v>56.35</v>
      </c>
      <c r="P5" s="19">
        <v>44.16</v>
      </c>
      <c r="Q5" s="22">
        <f>AVERAGE(O5:P5)</f>
        <v>50.254999999999995</v>
      </c>
      <c r="R5" s="19">
        <v>60.04</v>
      </c>
      <c r="S5" s="19">
        <v>50.62</v>
      </c>
      <c r="T5" s="22">
        <f>AVERAGE(R5:S5)</f>
        <v>55.33</v>
      </c>
      <c r="U5" s="19">
        <v>56.16</v>
      </c>
      <c r="V5" s="19">
        <v>45.56</v>
      </c>
      <c r="W5" s="22">
        <f>AVERAGE(U5:V5)</f>
        <v>50.86</v>
      </c>
      <c r="X5" s="19">
        <v>50.24</v>
      </c>
      <c r="Y5" s="19">
        <v>52.02</v>
      </c>
      <c r="Z5" s="19">
        <v>48.98</v>
      </c>
      <c r="AA5" s="19">
        <v>69.760000000000005</v>
      </c>
      <c r="AB5" s="19">
        <v>83.02</v>
      </c>
      <c r="AC5" s="45">
        <f>AVERAGE(E5,J5,K5,N5,Q5,T5,W5,X5:AB5)</f>
        <v>60.395902777777785</v>
      </c>
      <c r="AD5" s="19">
        <v>59.84</v>
      </c>
      <c r="AE5" s="19">
        <v>56.03</v>
      </c>
      <c r="AF5" s="19">
        <v>90.09</v>
      </c>
      <c r="AG5" s="22">
        <f>AVERAGE(AD5:AF5)</f>
        <v>68.653333333333336</v>
      </c>
      <c r="AH5" s="19">
        <v>54.75</v>
      </c>
      <c r="AI5" s="19">
        <v>79.91</v>
      </c>
      <c r="AJ5" s="19">
        <v>48.05</v>
      </c>
      <c r="AK5" s="19">
        <v>50.64</v>
      </c>
      <c r="AL5" s="22">
        <f>AVERAGE(AH5:AK5)</f>
        <v>58.337499999999991</v>
      </c>
      <c r="AM5" s="19">
        <v>73.900000000000006</v>
      </c>
      <c r="AN5" s="19">
        <v>75.510000000000005</v>
      </c>
      <c r="AO5" s="19">
        <v>55.52</v>
      </c>
      <c r="AP5" s="22">
        <f>AVERAGE(AN5:AO5)</f>
        <v>65.515000000000001</v>
      </c>
      <c r="AQ5" s="19">
        <v>59.79</v>
      </c>
      <c r="AR5" s="19">
        <v>47.79</v>
      </c>
      <c r="AS5" s="22">
        <f>AVERAGE(AQ5:AR5)</f>
        <v>53.79</v>
      </c>
      <c r="AT5" s="19">
        <v>62.33</v>
      </c>
      <c r="AU5" s="19">
        <v>53.13</v>
      </c>
      <c r="AV5" s="22">
        <f>AVERAGE(AT5:AU5)</f>
        <v>57.730000000000004</v>
      </c>
      <c r="AW5" s="19">
        <v>57.65</v>
      </c>
      <c r="AX5" s="19">
        <v>47.27</v>
      </c>
      <c r="AY5" s="22">
        <f>AVERAGE(AW5:AX5)</f>
        <v>52.46</v>
      </c>
      <c r="AZ5" s="19">
        <v>51.08</v>
      </c>
      <c r="BA5" s="19">
        <v>51.87</v>
      </c>
      <c r="BB5" s="19">
        <v>50.25</v>
      </c>
      <c r="BC5" s="19">
        <v>70.540000000000006</v>
      </c>
      <c r="BD5" s="19">
        <v>83.89</v>
      </c>
      <c r="BE5" s="45">
        <f>AVERAGE(AG5,AL5,AM5,AP5,AS5,AV5,AY5,AZ5:BD5)</f>
        <v>61.501319444444441</v>
      </c>
      <c r="BF5" s="62">
        <v>65.39</v>
      </c>
      <c r="BG5" s="62">
        <v>65.97</v>
      </c>
      <c r="BH5" s="62">
        <v>91.75</v>
      </c>
      <c r="BI5" s="63">
        <f>AVERAGE(BF5:BH5)</f>
        <v>74.37</v>
      </c>
      <c r="BJ5" s="62">
        <v>52.17</v>
      </c>
      <c r="BK5" s="62">
        <v>46.02</v>
      </c>
      <c r="BL5" s="62">
        <v>50.92</v>
      </c>
      <c r="BM5" s="63">
        <f>AVERAGE(BJ5:BL5)</f>
        <v>49.70333333333334</v>
      </c>
      <c r="BN5" s="62">
        <v>61.68</v>
      </c>
      <c r="BO5" s="62">
        <v>78.63</v>
      </c>
      <c r="BP5" s="62">
        <v>55.34</v>
      </c>
      <c r="BQ5" s="63">
        <f>AVERAGE(BO5:BP5)</f>
        <v>66.984999999999999</v>
      </c>
      <c r="BR5" s="62">
        <v>74.61</v>
      </c>
      <c r="BS5" s="64">
        <f>AVERAGE(BI5,BM5,BN5,BQ5:BR5)</f>
        <v>65.469666666666669</v>
      </c>
    </row>
    <row r="6" spans="1:71" s="1" customFormat="1" x14ac:dyDescent="0.25">
      <c r="A6" s="16" t="s">
        <v>3</v>
      </c>
      <c r="B6" s="110">
        <v>57.42</v>
      </c>
      <c r="C6" s="20">
        <v>53.06</v>
      </c>
      <c r="D6" s="20">
        <v>89.27</v>
      </c>
      <c r="E6" s="27">
        <f t="shared" ref="E6:E40" si="0">AVERAGE(B6:D6)</f>
        <v>66.583333333333329</v>
      </c>
      <c r="F6" s="20">
        <v>51.97</v>
      </c>
      <c r="G6" s="20">
        <v>79.95</v>
      </c>
      <c r="H6" s="20">
        <v>45.29</v>
      </c>
      <c r="I6" s="20">
        <v>51.84</v>
      </c>
      <c r="J6" s="27">
        <f t="shared" ref="J6:J40" si="1">AVERAGE(F6:I6)</f>
        <v>57.262500000000003</v>
      </c>
      <c r="K6" s="20">
        <v>72.47</v>
      </c>
      <c r="L6" s="20">
        <v>73.27</v>
      </c>
      <c r="M6" s="20">
        <v>51.98</v>
      </c>
      <c r="N6" s="27">
        <f t="shared" ref="N6:N40" si="2">AVERAGE(L6:M6)</f>
        <v>62.625</v>
      </c>
      <c r="O6" s="20">
        <v>54.46</v>
      </c>
      <c r="P6" s="20">
        <v>42.18</v>
      </c>
      <c r="Q6" s="27">
        <f t="shared" ref="Q6:Q40" si="3">AVERAGE(O6:P6)</f>
        <v>48.32</v>
      </c>
      <c r="R6" s="20">
        <v>58.96</v>
      </c>
      <c r="S6" s="20">
        <v>49.42</v>
      </c>
      <c r="T6" s="27">
        <f t="shared" ref="T6:T40" si="4">AVERAGE(R6:S6)</f>
        <v>54.19</v>
      </c>
      <c r="U6" s="20">
        <v>54.85</v>
      </c>
      <c r="V6" s="20">
        <v>44.78</v>
      </c>
      <c r="W6" s="27">
        <f t="shared" ref="W6:W40" si="5">AVERAGE(U6:V6)</f>
        <v>49.814999999999998</v>
      </c>
      <c r="X6" s="20">
        <v>47.54</v>
      </c>
      <c r="Y6" s="20">
        <v>51.81</v>
      </c>
      <c r="Z6" s="20">
        <v>48.81</v>
      </c>
      <c r="AA6" s="20">
        <v>70.28</v>
      </c>
      <c r="AB6" s="20">
        <v>81.88</v>
      </c>
      <c r="AC6" s="11">
        <f t="shared" ref="AC6:AC40" si="6">AVERAGE(E6,J6,K6,N6,Q6,T6,W6,X6:AB6)</f>
        <v>59.29881944444444</v>
      </c>
      <c r="AD6" s="20">
        <v>58.75</v>
      </c>
      <c r="AE6" s="20">
        <v>55.54</v>
      </c>
      <c r="AF6" s="20">
        <v>87.62</v>
      </c>
      <c r="AG6" s="27">
        <f t="shared" ref="AG6:AG40" si="7">AVERAGE(AD6:AF6)</f>
        <v>67.303333333333327</v>
      </c>
      <c r="AH6" s="20">
        <v>50.73</v>
      </c>
      <c r="AI6" s="20">
        <v>78.47</v>
      </c>
      <c r="AJ6" s="20">
        <v>44.46</v>
      </c>
      <c r="AK6" s="20">
        <v>47.1</v>
      </c>
      <c r="AL6" s="27">
        <f t="shared" ref="AL6:AL40" si="8">AVERAGE(AH6:AK6)</f>
        <v>55.19</v>
      </c>
      <c r="AM6" s="20">
        <v>72.290000000000006</v>
      </c>
      <c r="AN6" s="20">
        <v>72.66</v>
      </c>
      <c r="AO6" s="20">
        <v>51.3</v>
      </c>
      <c r="AP6" s="27">
        <f t="shared" ref="AP6:AP40" si="9">AVERAGE(AN6:AO6)</f>
        <v>61.98</v>
      </c>
      <c r="AQ6" s="20">
        <v>56.7</v>
      </c>
      <c r="AR6" s="20">
        <v>44.38</v>
      </c>
      <c r="AS6" s="27">
        <f t="shared" ref="AS6:AS40" si="10">AVERAGE(AQ6:AR6)</f>
        <v>50.540000000000006</v>
      </c>
      <c r="AT6" s="20">
        <v>59.56</v>
      </c>
      <c r="AU6" s="20">
        <v>49.71</v>
      </c>
      <c r="AV6" s="27">
        <f t="shared" ref="AV6:AV40" si="11">AVERAGE(AT6:AU6)</f>
        <v>54.635000000000005</v>
      </c>
      <c r="AW6" s="20">
        <v>54.51</v>
      </c>
      <c r="AX6" s="20">
        <v>44.46</v>
      </c>
      <c r="AY6" s="27">
        <f t="shared" ref="AY6:AY40" si="12">AVERAGE(AW6:AX6)</f>
        <v>49.484999999999999</v>
      </c>
      <c r="AZ6" s="20">
        <v>47.86</v>
      </c>
      <c r="BA6" s="20">
        <v>49.35</v>
      </c>
      <c r="BB6" s="20">
        <v>48.09</v>
      </c>
      <c r="BC6" s="20">
        <v>69.83</v>
      </c>
      <c r="BD6" s="20">
        <v>82.71</v>
      </c>
      <c r="BE6" s="11">
        <f t="shared" ref="BE6:BE40" si="13">AVERAGE(AG6,AL6,AM6,AP6,AS6,AV6,AY6,AZ6:BD6)</f>
        <v>59.105277777777786</v>
      </c>
      <c r="BF6" s="42">
        <v>64.87</v>
      </c>
      <c r="BG6" s="42">
        <v>65.05</v>
      </c>
      <c r="BH6" s="42">
        <v>90.63</v>
      </c>
      <c r="BI6" s="43">
        <f t="shared" ref="BI6:BI40" si="14">AVERAGE(BF6:BH6)</f>
        <v>73.516666666666666</v>
      </c>
      <c r="BJ6" s="42">
        <v>49</v>
      </c>
      <c r="BK6" s="42">
        <v>43.08</v>
      </c>
      <c r="BL6" s="42">
        <v>48.66</v>
      </c>
      <c r="BM6" s="43">
        <f t="shared" ref="BM6:BM40" si="15">AVERAGE(BJ6:BL6)</f>
        <v>46.913333333333334</v>
      </c>
      <c r="BN6" s="42">
        <v>59.58</v>
      </c>
      <c r="BO6" s="42">
        <v>77.58</v>
      </c>
      <c r="BP6" s="42">
        <v>55.4</v>
      </c>
      <c r="BQ6" s="43">
        <f t="shared" ref="BQ6:BQ40" si="16">AVERAGE(BO6:BP6)</f>
        <v>66.489999999999995</v>
      </c>
      <c r="BR6" s="42">
        <v>74.430000000000007</v>
      </c>
      <c r="BS6" s="41">
        <f t="shared" ref="BS6:BS40" si="17">AVERAGE(BI6,BM6,BN6,BQ6:BR6)</f>
        <v>64.186000000000007</v>
      </c>
    </row>
    <row r="7" spans="1:71" x14ac:dyDescent="0.25">
      <c r="A7" s="17" t="s">
        <v>4</v>
      </c>
      <c r="B7" s="37">
        <v>67.52</v>
      </c>
      <c r="C7" s="19">
        <v>57.55</v>
      </c>
      <c r="D7" s="19">
        <v>91.03</v>
      </c>
      <c r="E7" s="22">
        <f t="shared" si="0"/>
        <v>72.033333333333331</v>
      </c>
      <c r="F7" s="19">
        <v>52.99</v>
      </c>
      <c r="G7" s="19">
        <v>85.75</v>
      </c>
      <c r="H7" s="19">
        <v>42.17</v>
      </c>
      <c r="I7" s="19">
        <v>61.54</v>
      </c>
      <c r="J7" s="22">
        <f t="shared" si="1"/>
        <v>60.612500000000004</v>
      </c>
      <c r="K7" s="19">
        <v>57.26</v>
      </c>
      <c r="L7" s="19">
        <v>75.78</v>
      </c>
      <c r="M7" s="19">
        <v>64.099999999999994</v>
      </c>
      <c r="N7" s="22">
        <f t="shared" si="2"/>
        <v>69.94</v>
      </c>
      <c r="O7" s="19">
        <v>63.25</v>
      </c>
      <c r="P7" s="19">
        <v>51.71</v>
      </c>
      <c r="Q7" s="22">
        <f t="shared" si="3"/>
        <v>57.480000000000004</v>
      </c>
      <c r="R7" s="19">
        <v>45.73</v>
      </c>
      <c r="S7" s="19">
        <v>45.3</v>
      </c>
      <c r="T7" s="22">
        <f t="shared" si="4"/>
        <v>45.515000000000001</v>
      </c>
      <c r="U7" s="19">
        <v>55.56</v>
      </c>
      <c r="V7" s="19">
        <v>40.17</v>
      </c>
      <c r="W7" s="22">
        <f>AVERAGE(U7:V7)</f>
        <v>47.865000000000002</v>
      </c>
      <c r="X7" s="19">
        <v>42.74</v>
      </c>
      <c r="Y7" s="19">
        <v>71.37</v>
      </c>
      <c r="Z7" s="19">
        <v>62.39</v>
      </c>
      <c r="AA7" s="19">
        <v>76.92</v>
      </c>
      <c r="AB7" s="19">
        <v>87.18</v>
      </c>
      <c r="AC7" s="45">
        <f t="shared" si="6"/>
        <v>62.608819444444443</v>
      </c>
      <c r="AD7" s="19">
        <v>57.28</v>
      </c>
      <c r="AE7" s="19">
        <v>44.01</v>
      </c>
      <c r="AF7" s="19">
        <v>85.44</v>
      </c>
      <c r="AG7" s="22">
        <f t="shared" si="7"/>
        <v>62.243333333333332</v>
      </c>
      <c r="AH7" s="19">
        <v>48.87</v>
      </c>
      <c r="AI7" s="19">
        <v>82.2</v>
      </c>
      <c r="AJ7" s="19">
        <v>55.34</v>
      </c>
      <c r="AK7" s="19">
        <v>62.78</v>
      </c>
      <c r="AL7" s="22">
        <f t="shared" si="8"/>
        <v>62.297499999999999</v>
      </c>
      <c r="AM7" s="19">
        <v>88.83</v>
      </c>
      <c r="AN7" s="19">
        <v>72.489999999999995</v>
      </c>
      <c r="AO7" s="19">
        <v>55.83</v>
      </c>
      <c r="AP7" s="22">
        <f t="shared" si="9"/>
        <v>64.16</v>
      </c>
      <c r="AQ7" s="19">
        <v>67.959999999999994</v>
      </c>
      <c r="AR7" s="19">
        <v>56.8</v>
      </c>
      <c r="AS7" s="22">
        <f t="shared" si="10"/>
        <v>62.379999999999995</v>
      </c>
      <c r="AT7" s="19">
        <v>70.39</v>
      </c>
      <c r="AU7" s="19">
        <v>60.19</v>
      </c>
      <c r="AV7" s="22">
        <f t="shared" si="11"/>
        <v>65.289999999999992</v>
      </c>
      <c r="AW7" s="19">
        <v>73.790000000000006</v>
      </c>
      <c r="AX7" s="19">
        <v>59.22</v>
      </c>
      <c r="AY7" s="22">
        <f t="shared" si="12"/>
        <v>66.504999999999995</v>
      </c>
      <c r="AZ7" s="19">
        <v>48.54</v>
      </c>
      <c r="BA7" s="19">
        <v>53.88</v>
      </c>
      <c r="BB7" s="19">
        <v>66.02</v>
      </c>
      <c r="BC7" s="19">
        <v>69.900000000000006</v>
      </c>
      <c r="BD7" s="19">
        <v>92.23</v>
      </c>
      <c r="BE7" s="45">
        <f t="shared" si="13"/>
        <v>66.856319444444438</v>
      </c>
      <c r="BF7" s="35">
        <v>62.5</v>
      </c>
      <c r="BG7" s="35">
        <v>51.55</v>
      </c>
      <c r="BH7" s="35">
        <v>92.44</v>
      </c>
      <c r="BI7" s="36">
        <f t="shared" si="14"/>
        <v>68.83</v>
      </c>
      <c r="BJ7" s="35">
        <v>38.369999999999997</v>
      </c>
      <c r="BK7" s="35">
        <v>49.61</v>
      </c>
      <c r="BL7" s="35">
        <v>50.39</v>
      </c>
      <c r="BM7" s="36">
        <f t="shared" si="15"/>
        <v>46.123333333333335</v>
      </c>
      <c r="BN7" s="35">
        <v>62.21</v>
      </c>
      <c r="BO7" s="35">
        <v>72.09</v>
      </c>
      <c r="BP7" s="35">
        <v>36.049999999999997</v>
      </c>
      <c r="BQ7" s="36">
        <f t="shared" si="16"/>
        <v>54.07</v>
      </c>
      <c r="BR7" s="35">
        <v>81.98</v>
      </c>
      <c r="BS7" s="44">
        <f t="shared" si="17"/>
        <v>62.642666666666663</v>
      </c>
    </row>
    <row r="8" spans="1:71" x14ac:dyDescent="0.25">
      <c r="A8" s="17" t="s">
        <v>5</v>
      </c>
      <c r="B8" s="37">
        <v>56.88</v>
      </c>
      <c r="C8" s="19">
        <v>51.21</v>
      </c>
      <c r="D8" s="19">
        <v>89.48</v>
      </c>
      <c r="E8" s="22">
        <f t="shared" si="0"/>
        <v>65.856666666666669</v>
      </c>
      <c r="F8" s="19">
        <v>50.13</v>
      </c>
      <c r="G8" s="19">
        <v>76.22</v>
      </c>
      <c r="H8" s="19">
        <v>43.11</v>
      </c>
      <c r="I8" s="19">
        <v>49.54</v>
      </c>
      <c r="J8" s="22">
        <f t="shared" si="1"/>
        <v>54.749999999999993</v>
      </c>
      <c r="K8" s="19">
        <v>69.73</v>
      </c>
      <c r="L8" s="19">
        <v>70.28</v>
      </c>
      <c r="M8" s="19">
        <v>52.52</v>
      </c>
      <c r="N8" s="22">
        <f t="shared" si="2"/>
        <v>61.400000000000006</v>
      </c>
      <c r="O8" s="19">
        <v>52.04</v>
      </c>
      <c r="P8" s="19">
        <v>38.08</v>
      </c>
      <c r="Q8" s="22">
        <f t="shared" si="3"/>
        <v>45.06</v>
      </c>
      <c r="R8" s="19">
        <v>58.04</v>
      </c>
      <c r="S8" s="19">
        <v>48.67</v>
      </c>
      <c r="T8" s="22">
        <f t="shared" si="4"/>
        <v>53.355000000000004</v>
      </c>
      <c r="U8" s="19">
        <v>53.57</v>
      </c>
      <c r="V8" s="19">
        <v>43.18</v>
      </c>
      <c r="W8" s="22">
        <f t="shared" si="5"/>
        <v>48.375</v>
      </c>
      <c r="X8" s="19">
        <v>49.94</v>
      </c>
      <c r="Y8" s="19">
        <v>55.48</v>
      </c>
      <c r="Z8" s="19">
        <v>49.14</v>
      </c>
      <c r="AA8" s="19">
        <v>70.819999999999993</v>
      </c>
      <c r="AB8" s="19">
        <v>82.81</v>
      </c>
      <c r="AC8" s="45">
        <f t="shared" si="6"/>
        <v>58.893055555555556</v>
      </c>
      <c r="AD8" s="19">
        <v>60.81</v>
      </c>
      <c r="AE8" s="19">
        <v>53.77</v>
      </c>
      <c r="AF8" s="19">
        <v>86.92</v>
      </c>
      <c r="AG8" s="22">
        <f t="shared" si="7"/>
        <v>67.166666666666671</v>
      </c>
      <c r="AH8" s="19">
        <v>50.09</v>
      </c>
      <c r="AI8" s="19">
        <v>74.77</v>
      </c>
      <c r="AJ8" s="19">
        <v>41.03</v>
      </c>
      <c r="AK8" s="19">
        <v>43.13</v>
      </c>
      <c r="AL8" s="22">
        <f t="shared" si="8"/>
        <v>52.254999999999995</v>
      </c>
      <c r="AM8" s="19">
        <v>69.67</v>
      </c>
      <c r="AN8" s="19">
        <v>67.599999999999994</v>
      </c>
      <c r="AO8" s="19">
        <v>47.56</v>
      </c>
      <c r="AP8" s="22">
        <f t="shared" si="9"/>
        <v>57.58</v>
      </c>
      <c r="AQ8" s="19">
        <v>51.5</v>
      </c>
      <c r="AR8" s="19">
        <v>37.81</v>
      </c>
      <c r="AS8" s="22">
        <f t="shared" si="10"/>
        <v>44.655000000000001</v>
      </c>
      <c r="AT8" s="19">
        <v>57.11</v>
      </c>
      <c r="AU8" s="19">
        <v>46.99</v>
      </c>
      <c r="AV8" s="22">
        <f t="shared" si="11"/>
        <v>52.05</v>
      </c>
      <c r="AW8" s="19">
        <v>52.56</v>
      </c>
      <c r="AX8" s="19">
        <v>43.27</v>
      </c>
      <c r="AY8" s="22">
        <f t="shared" si="12"/>
        <v>47.915000000000006</v>
      </c>
      <c r="AZ8" s="19">
        <v>50.99</v>
      </c>
      <c r="BA8" s="19">
        <v>51.01</v>
      </c>
      <c r="BB8" s="19">
        <v>48.06</v>
      </c>
      <c r="BC8" s="19">
        <v>69.67</v>
      </c>
      <c r="BD8" s="19">
        <v>82.49</v>
      </c>
      <c r="BE8" s="45">
        <f t="shared" si="13"/>
        <v>57.792638888888888</v>
      </c>
      <c r="BF8" s="35">
        <v>65.459999999999994</v>
      </c>
      <c r="BG8" s="35">
        <v>62.57</v>
      </c>
      <c r="BH8" s="35">
        <v>89.76</v>
      </c>
      <c r="BI8" s="36">
        <f t="shared" si="14"/>
        <v>72.596666666666678</v>
      </c>
      <c r="BJ8" s="35">
        <v>50.16</v>
      </c>
      <c r="BK8" s="35">
        <v>41.94</v>
      </c>
      <c r="BL8" s="35">
        <v>44.75</v>
      </c>
      <c r="BM8" s="36">
        <f t="shared" si="15"/>
        <v>45.616666666666667</v>
      </c>
      <c r="BN8" s="35">
        <v>60.65</v>
      </c>
      <c r="BO8" s="35">
        <v>76.75</v>
      </c>
      <c r="BP8" s="35">
        <v>57.17</v>
      </c>
      <c r="BQ8" s="36">
        <f t="shared" si="16"/>
        <v>66.960000000000008</v>
      </c>
      <c r="BR8" s="35">
        <v>73.86</v>
      </c>
      <c r="BS8" s="44">
        <f t="shared" si="17"/>
        <v>63.936666666666667</v>
      </c>
    </row>
    <row r="9" spans="1:71" x14ac:dyDescent="0.25">
      <c r="A9" s="17" t="s">
        <v>6</v>
      </c>
      <c r="B9" s="37">
        <v>57.07</v>
      </c>
      <c r="C9" s="19">
        <v>53.66</v>
      </c>
      <c r="D9" s="19">
        <v>90.34</v>
      </c>
      <c r="E9" s="22">
        <f t="shared" si="0"/>
        <v>67.023333333333326</v>
      </c>
      <c r="F9" s="19">
        <v>54.37</v>
      </c>
      <c r="G9" s="19">
        <v>81.17</v>
      </c>
      <c r="H9" s="19">
        <v>42.69</v>
      </c>
      <c r="I9" s="19">
        <v>51.66</v>
      </c>
      <c r="J9" s="22">
        <f t="shared" si="1"/>
        <v>57.472499999999997</v>
      </c>
      <c r="K9" s="19">
        <v>77.03</v>
      </c>
      <c r="L9" s="19">
        <v>77.849999999999994</v>
      </c>
      <c r="M9" s="19">
        <v>56.58</v>
      </c>
      <c r="N9" s="22">
        <f t="shared" si="2"/>
        <v>67.215000000000003</v>
      </c>
      <c r="O9" s="19">
        <v>53</v>
      </c>
      <c r="P9" s="19">
        <v>39.92</v>
      </c>
      <c r="Q9" s="22">
        <f t="shared" si="3"/>
        <v>46.46</v>
      </c>
      <c r="R9" s="19">
        <v>59.51</v>
      </c>
      <c r="S9" s="19">
        <v>50.65</v>
      </c>
      <c r="T9" s="22">
        <f t="shared" si="4"/>
        <v>55.08</v>
      </c>
      <c r="U9" s="19">
        <v>55.63</v>
      </c>
      <c r="V9" s="19">
        <v>43.95</v>
      </c>
      <c r="W9" s="22">
        <f t="shared" si="5"/>
        <v>49.790000000000006</v>
      </c>
      <c r="X9" s="19">
        <v>47.87</v>
      </c>
      <c r="Y9" s="19">
        <v>51.33</v>
      </c>
      <c r="Z9" s="19">
        <v>49.81</v>
      </c>
      <c r="AA9" s="19">
        <v>70.8</v>
      </c>
      <c r="AB9" s="19">
        <v>83.5</v>
      </c>
      <c r="AC9" s="45">
        <f t="shared" si="6"/>
        <v>60.281736111111094</v>
      </c>
      <c r="AD9" s="19">
        <v>59.76</v>
      </c>
      <c r="AE9" s="19">
        <v>57.33</v>
      </c>
      <c r="AF9" s="19">
        <v>89.64</v>
      </c>
      <c r="AG9" s="22">
        <f t="shared" si="7"/>
        <v>68.910000000000011</v>
      </c>
      <c r="AH9" s="19">
        <v>50.18</v>
      </c>
      <c r="AI9" s="19">
        <v>81.84</v>
      </c>
      <c r="AJ9" s="19">
        <v>46.8</v>
      </c>
      <c r="AK9" s="19">
        <v>52.98</v>
      </c>
      <c r="AL9" s="22">
        <f t="shared" si="8"/>
        <v>57.949999999999996</v>
      </c>
      <c r="AM9" s="19">
        <v>72.17</v>
      </c>
      <c r="AN9" s="19">
        <v>77.319999999999993</v>
      </c>
      <c r="AO9" s="19">
        <v>52.77</v>
      </c>
      <c r="AP9" s="22">
        <f t="shared" si="9"/>
        <v>65.045000000000002</v>
      </c>
      <c r="AQ9" s="19">
        <v>63.53</v>
      </c>
      <c r="AR9" s="19">
        <v>52.3</v>
      </c>
      <c r="AS9" s="22">
        <f t="shared" si="10"/>
        <v>57.914999999999999</v>
      </c>
      <c r="AT9" s="19">
        <v>59.04</v>
      </c>
      <c r="AU9" s="19">
        <v>48.87</v>
      </c>
      <c r="AV9" s="22">
        <f t="shared" si="11"/>
        <v>53.954999999999998</v>
      </c>
      <c r="AW9" s="19">
        <v>53.06</v>
      </c>
      <c r="AX9" s="19">
        <v>39.9</v>
      </c>
      <c r="AY9" s="22">
        <f t="shared" si="12"/>
        <v>46.480000000000004</v>
      </c>
      <c r="AZ9" s="19">
        <v>47.05</v>
      </c>
      <c r="BA9" s="19">
        <v>47.26</v>
      </c>
      <c r="BB9" s="19">
        <v>51.35</v>
      </c>
      <c r="BC9" s="19">
        <v>78.260000000000005</v>
      </c>
      <c r="BD9" s="19">
        <v>88.18</v>
      </c>
      <c r="BE9" s="45">
        <f t="shared" si="13"/>
        <v>61.210416666666674</v>
      </c>
      <c r="BF9" s="35">
        <v>63.67</v>
      </c>
      <c r="BG9" s="35">
        <v>67.7</v>
      </c>
      <c r="BH9" s="35">
        <v>92.27</v>
      </c>
      <c r="BI9" s="36">
        <f t="shared" si="14"/>
        <v>74.546666666666667</v>
      </c>
      <c r="BJ9" s="35">
        <v>48.58</v>
      </c>
      <c r="BK9" s="35">
        <v>44.82</v>
      </c>
      <c r="BL9" s="35">
        <v>52.22</v>
      </c>
      <c r="BM9" s="36">
        <f t="shared" si="15"/>
        <v>48.54</v>
      </c>
      <c r="BN9" s="35">
        <v>58.27</v>
      </c>
      <c r="BO9" s="35">
        <v>78.760000000000005</v>
      </c>
      <c r="BP9" s="35">
        <v>53.03</v>
      </c>
      <c r="BQ9" s="36">
        <f t="shared" si="16"/>
        <v>65.89500000000001</v>
      </c>
      <c r="BR9" s="35">
        <v>75</v>
      </c>
      <c r="BS9" s="44">
        <f t="shared" si="17"/>
        <v>64.450333333333333</v>
      </c>
    </row>
    <row r="10" spans="1:71" x14ac:dyDescent="0.25">
      <c r="A10" s="17" t="s">
        <v>7</v>
      </c>
      <c r="B10" s="37">
        <v>63.8</v>
      </c>
      <c r="C10" s="19">
        <v>70.010000000000005</v>
      </c>
      <c r="D10" s="19">
        <v>87.07</v>
      </c>
      <c r="E10" s="22">
        <f t="shared" si="0"/>
        <v>73.626666666666665</v>
      </c>
      <c r="F10" s="19">
        <v>50.45</v>
      </c>
      <c r="G10" s="19">
        <v>69.239999999999995</v>
      </c>
      <c r="H10" s="19">
        <v>43.76</v>
      </c>
      <c r="I10" s="19">
        <v>51.35</v>
      </c>
      <c r="J10" s="22">
        <f t="shared" si="1"/>
        <v>53.699999999999996</v>
      </c>
      <c r="K10" s="19">
        <v>79.540000000000006</v>
      </c>
      <c r="L10" s="19">
        <v>74.13</v>
      </c>
      <c r="M10" s="19">
        <v>61.2</v>
      </c>
      <c r="N10" s="22">
        <f t="shared" si="2"/>
        <v>67.664999999999992</v>
      </c>
      <c r="O10" s="19">
        <v>53.86</v>
      </c>
      <c r="P10" s="19">
        <v>34.75</v>
      </c>
      <c r="Q10" s="22">
        <f t="shared" si="3"/>
        <v>44.305</v>
      </c>
      <c r="R10" s="19">
        <v>58.49</v>
      </c>
      <c r="S10" s="19">
        <v>53.67</v>
      </c>
      <c r="T10" s="22">
        <f t="shared" si="4"/>
        <v>56.08</v>
      </c>
      <c r="U10" s="19">
        <v>59.65</v>
      </c>
      <c r="V10" s="19">
        <v>55.21</v>
      </c>
      <c r="W10" s="22">
        <f t="shared" si="5"/>
        <v>57.43</v>
      </c>
      <c r="X10" s="19">
        <v>47.68</v>
      </c>
      <c r="Y10" s="19">
        <v>48.84</v>
      </c>
      <c r="Z10" s="19">
        <v>67.569999999999993</v>
      </c>
      <c r="AA10" s="19">
        <v>79.150000000000006</v>
      </c>
      <c r="AB10" s="19">
        <v>82.24</v>
      </c>
      <c r="AC10" s="45">
        <f t="shared" si="6"/>
        <v>63.152222222222228</v>
      </c>
      <c r="AD10" s="19">
        <v>60.49</v>
      </c>
      <c r="AE10" s="19">
        <v>50.45</v>
      </c>
      <c r="AF10" s="19">
        <v>87.72</v>
      </c>
      <c r="AG10" s="22">
        <f t="shared" si="7"/>
        <v>66.22</v>
      </c>
      <c r="AH10" s="19">
        <v>66.069999999999993</v>
      </c>
      <c r="AI10" s="19">
        <v>79.91</v>
      </c>
      <c r="AJ10" s="19">
        <v>40.770000000000003</v>
      </c>
      <c r="AK10" s="19">
        <v>55.21</v>
      </c>
      <c r="AL10" s="22">
        <f t="shared" si="8"/>
        <v>60.49</v>
      </c>
      <c r="AM10" s="19">
        <v>74.33</v>
      </c>
      <c r="AN10" s="19">
        <v>70.98</v>
      </c>
      <c r="AO10" s="19">
        <v>44.87</v>
      </c>
      <c r="AP10" s="22">
        <f t="shared" si="9"/>
        <v>57.924999999999997</v>
      </c>
      <c r="AQ10" s="19">
        <v>56.92</v>
      </c>
      <c r="AR10" s="19">
        <v>32.369999999999997</v>
      </c>
      <c r="AS10" s="22">
        <f t="shared" si="10"/>
        <v>44.644999999999996</v>
      </c>
      <c r="AT10" s="19">
        <v>43.08</v>
      </c>
      <c r="AU10" s="19">
        <v>25.89</v>
      </c>
      <c r="AV10" s="22">
        <f t="shared" si="11"/>
        <v>34.484999999999999</v>
      </c>
      <c r="AW10" s="19">
        <v>43.75</v>
      </c>
      <c r="AX10" s="19">
        <v>25</v>
      </c>
      <c r="AY10" s="22">
        <f t="shared" si="12"/>
        <v>34.375</v>
      </c>
      <c r="AZ10" s="19">
        <v>51.79</v>
      </c>
      <c r="BA10" s="19">
        <v>60.27</v>
      </c>
      <c r="BB10" s="19">
        <v>43.3</v>
      </c>
      <c r="BC10" s="19">
        <v>62.5</v>
      </c>
      <c r="BD10" s="19">
        <v>78.13</v>
      </c>
      <c r="BE10" s="45">
        <f t="shared" si="13"/>
        <v>55.705000000000005</v>
      </c>
      <c r="BF10" s="35">
        <v>60.73</v>
      </c>
      <c r="BG10" s="35">
        <v>65.930000000000007</v>
      </c>
      <c r="BH10" s="35">
        <v>89.82</v>
      </c>
      <c r="BI10" s="36">
        <f t="shared" si="14"/>
        <v>72.16</v>
      </c>
      <c r="BJ10" s="35">
        <v>55.6</v>
      </c>
      <c r="BK10" s="35">
        <v>40.71</v>
      </c>
      <c r="BL10" s="35">
        <v>43.95</v>
      </c>
      <c r="BM10" s="36">
        <f t="shared" si="15"/>
        <v>46.75333333333333</v>
      </c>
      <c r="BN10" s="35">
        <v>64.819999999999993</v>
      </c>
      <c r="BO10" s="35">
        <v>82.3</v>
      </c>
      <c r="BP10" s="35">
        <v>66.81</v>
      </c>
      <c r="BQ10" s="36">
        <f t="shared" si="16"/>
        <v>74.555000000000007</v>
      </c>
      <c r="BR10" s="35">
        <v>77.209999999999994</v>
      </c>
      <c r="BS10" s="44">
        <f t="shared" si="17"/>
        <v>67.09966666666665</v>
      </c>
    </row>
    <row r="11" spans="1:71" x14ac:dyDescent="0.25">
      <c r="A11" s="17" t="s">
        <v>8</v>
      </c>
      <c r="B11" s="37">
        <v>57.35</v>
      </c>
      <c r="C11" s="19">
        <v>51.24</v>
      </c>
      <c r="D11" s="19">
        <v>87.67</v>
      </c>
      <c r="E11" s="22">
        <f t="shared" si="0"/>
        <v>65.42</v>
      </c>
      <c r="F11" s="19">
        <v>53.27</v>
      </c>
      <c r="G11" s="19">
        <v>92.57</v>
      </c>
      <c r="H11" s="19">
        <v>50.9</v>
      </c>
      <c r="I11" s="19">
        <v>57.88</v>
      </c>
      <c r="J11" s="22">
        <f t="shared" si="1"/>
        <v>63.655000000000001</v>
      </c>
      <c r="K11" s="19">
        <v>80.069999999999993</v>
      </c>
      <c r="L11" s="19">
        <v>83.11</v>
      </c>
      <c r="M11" s="19">
        <v>53.21</v>
      </c>
      <c r="N11" s="22">
        <f t="shared" si="2"/>
        <v>68.16</v>
      </c>
      <c r="O11" s="19">
        <v>63.01</v>
      </c>
      <c r="P11" s="19">
        <v>46.96</v>
      </c>
      <c r="Q11" s="22">
        <f t="shared" si="3"/>
        <v>54.984999999999999</v>
      </c>
      <c r="R11" s="19">
        <v>67.569999999999993</v>
      </c>
      <c r="S11" s="19">
        <v>52.36</v>
      </c>
      <c r="T11" s="22">
        <f t="shared" si="4"/>
        <v>59.964999999999996</v>
      </c>
      <c r="U11" s="19">
        <v>54.05</v>
      </c>
      <c r="V11" s="19">
        <v>44.26</v>
      </c>
      <c r="W11" s="22">
        <f t="shared" si="5"/>
        <v>49.155000000000001</v>
      </c>
      <c r="X11" s="19">
        <v>43.58</v>
      </c>
      <c r="Y11" s="19">
        <v>48.65</v>
      </c>
      <c r="Z11" s="19">
        <v>50.68</v>
      </c>
      <c r="AA11" s="19">
        <v>71.62</v>
      </c>
      <c r="AB11" s="19">
        <v>84.46</v>
      </c>
      <c r="AC11" s="45">
        <f t="shared" si="6"/>
        <v>61.699999999999996</v>
      </c>
      <c r="AD11" s="19">
        <v>51.67</v>
      </c>
      <c r="AE11" s="19">
        <v>42.78</v>
      </c>
      <c r="AF11" s="19">
        <v>88.67</v>
      </c>
      <c r="AG11" s="22">
        <f t="shared" si="7"/>
        <v>61.04</v>
      </c>
      <c r="AH11" s="19">
        <v>45.44</v>
      </c>
      <c r="AI11" s="19">
        <v>85.33</v>
      </c>
      <c r="AJ11" s="19">
        <v>48.67</v>
      </c>
      <c r="AK11" s="19">
        <v>50.89</v>
      </c>
      <c r="AL11" s="22">
        <f t="shared" si="8"/>
        <v>57.582499999999996</v>
      </c>
      <c r="AM11" s="19">
        <v>77.67</v>
      </c>
      <c r="AN11" s="19">
        <v>77.22</v>
      </c>
      <c r="AO11" s="19">
        <v>55.17</v>
      </c>
      <c r="AP11" s="22">
        <f t="shared" si="9"/>
        <v>66.194999999999993</v>
      </c>
      <c r="AQ11" s="19">
        <v>64.5</v>
      </c>
      <c r="AR11" s="19">
        <v>56.17</v>
      </c>
      <c r="AS11" s="22">
        <f t="shared" si="10"/>
        <v>60.335000000000001</v>
      </c>
      <c r="AT11" s="19">
        <v>63</v>
      </c>
      <c r="AU11" s="19">
        <v>58.33</v>
      </c>
      <c r="AV11" s="22">
        <f t="shared" si="11"/>
        <v>60.664999999999999</v>
      </c>
      <c r="AW11" s="19">
        <v>56.83</v>
      </c>
      <c r="AX11" s="19">
        <v>53</v>
      </c>
      <c r="AY11" s="22">
        <f t="shared" si="12"/>
        <v>54.914999999999999</v>
      </c>
      <c r="AZ11" s="19">
        <v>51.17</v>
      </c>
      <c r="BA11" s="19">
        <v>46.33</v>
      </c>
      <c r="BB11" s="19">
        <v>59.67</v>
      </c>
      <c r="BC11" s="19">
        <v>71.33</v>
      </c>
      <c r="BD11" s="19">
        <v>89.33</v>
      </c>
      <c r="BE11" s="45">
        <f t="shared" si="13"/>
        <v>63.019375000000004</v>
      </c>
      <c r="BF11" s="35">
        <v>64.37</v>
      </c>
      <c r="BG11" s="35">
        <v>72.31</v>
      </c>
      <c r="BH11" s="35">
        <v>92.91</v>
      </c>
      <c r="BI11" s="36">
        <f t="shared" si="14"/>
        <v>76.53</v>
      </c>
      <c r="BJ11" s="35">
        <v>50.66</v>
      </c>
      <c r="BK11" s="35">
        <v>45.54</v>
      </c>
      <c r="BL11" s="35">
        <v>54.99</v>
      </c>
      <c r="BM11" s="36">
        <f t="shared" si="15"/>
        <v>50.396666666666668</v>
      </c>
      <c r="BN11" s="35">
        <v>55.12</v>
      </c>
      <c r="BO11" s="35">
        <v>81.89</v>
      </c>
      <c r="BP11" s="35">
        <v>51.57</v>
      </c>
      <c r="BQ11" s="36">
        <f t="shared" si="16"/>
        <v>66.73</v>
      </c>
      <c r="BR11" s="35">
        <v>80.12</v>
      </c>
      <c r="BS11" s="44">
        <f t="shared" si="17"/>
        <v>65.779333333333341</v>
      </c>
    </row>
    <row r="12" spans="1:71" x14ac:dyDescent="0.25">
      <c r="A12" s="17" t="s">
        <v>9</v>
      </c>
      <c r="B12" s="37">
        <v>55.21</v>
      </c>
      <c r="C12" s="19">
        <v>55.46</v>
      </c>
      <c r="D12" s="19">
        <v>85.71</v>
      </c>
      <c r="E12" s="22">
        <f t="shared" si="0"/>
        <v>65.459999999999994</v>
      </c>
      <c r="F12" s="19">
        <v>55.16</v>
      </c>
      <c r="G12" s="19">
        <v>78.47</v>
      </c>
      <c r="H12" s="19">
        <v>49.7</v>
      </c>
      <c r="I12" s="19">
        <v>50</v>
      </c>
      <c r="J12" s="22">
        <f t="shared" si="1"/>
        <v>58.332499999999996</v>
      </c>
      <c r="K12" s="19">
        <v>74.400000000000006</v>
      </c>
      <c r="L12" s="19">
        <v>75.5</v>
      </c>
      <c r="M12" s="19">
        <v>48.07</v>
      </c>
      <c r="N12" s="22">
        <f t="shared" si="2"/>
        <v>61.784999999999997</v>
      </c>
      <c r="O12" s="19">
        <v>55.95</v>
      </c>
      <c r="P12" s="19">
        <v>43.6</v>
      </c>
      <c r="Q12" s="22">
        <f t="shared" si="3"/>
        <v>49.775000000000006</v>
      </c>
      <c r="R12" s="19">
        <v>64.430000000000007</v>
      </c>
      <c r="S12" s="19">
        <v>51.19</v>
      </c>
      <c r="T12" s="22">
        <f t="shared" si="4"/>
        <v>57.81</v>
      </c>
      <c r="U12" s="19">
        <v>61.01</v>
      </c>
      <c r="V12" s="19">
        <v>50.89</v>
      </c>
      <c r="W12" s="22">
        <f t="shared" si="5"/>
        <v>55.95</v>
      </c>
      <c r="X12" s="19">
        <v>45.68</v>
      </c>
      <c r="Y12" s="19">
        <v>44.94</v>
      </c>
      <c r="Z12" s="19">
        <v>48.21</v>
      </c>
      <c r="AA12" s="19">
        <v>68.45</v>
      </c>
      <c r="AB12" s="19">
        <v>85.42</v>
      </c>
      <c r="AC12" s="45">
        <f t="shared" si="6"/>
        <v>59.684374999999996</v>
      </c>
      <c r="AD12" s="19">
        <v>58.31</v>
      </c>
      <c r="AE12" s="19">
        <v>66.010000000000005</v>
      </c>
      <c r="AF12" s="19">
        <v>85.53</v>
      </c>
      <c r="AG12" s="22">
        <f t="shared" si="7"/>
        <v>69.95</v>
      </c>
      <c r="AH12" s="19">
        <v>44.08</v>
      </c>
      <c r="AI12" s="19">
        <v>83</v>
      </c>
      <c r="AJ12" s="19">
        <v>52.08</v>
      </c>
      <c r="AK12" s="19">
        <v>53.95</v>
      </c>
      <c r="AL12" s="22">
        <f t="shared" si="8"/>
        <v>58.277500000000003</v>
      </c>
      <c r="AM12" s="19">
        <v>76.150000000000006</v>
      </c>
      <c r="AN12" s="19">
        <v>80.040000000000006</v>
      </c>
      <c r="AO12" s="19">
        <v>50.66</v>
      </c>
      <c r="AP12" s="22">
        <f t="shared" si="9"/>
        <v>65.349999999999994</v>
      </c>
      <c r="AQ12" s="19">
        <v>61.51</v>
      </c>
      <c r="AR12" s="19">
        <v>48.52</v>
      </c>
      <c r="AS12" s="22">
        <f t="shared" si="10"/>
        <v>55.015000000000001</v>
      </c>
      <c r="AT12" s="19">
        <v>58.88</v>
      </c>
      <c r="AU12" s="19">
        <v>45.72</v>
      </c>
      <c r="AV12" s="22">
        <f t="shared" si="11"/>
        <v>52.3</v>
      </c>
      <c r="AW12" s="19">
        <v>57.73</v>
      </c>
      <c r="AX12" s="19">
        <v>40.130000000000003</v>
      </c>
      <c r="AY12" s="22">
        <f t="shared" si="12"/>
        <v>48.93</v>
      </c>
      <c r="AZ12" s="19">
        <v>41.28</v>
      </c>
      <c r="BA12" s="19">
        <v>35.86</v>
      </c>
      <c r="BB12" s="19">
        <v>37.17</v>
      </c>
      <c r="BC12" s="19">
        <v>67.760000000000005</v>
      </c>
      <c r="BD12" s="19">
        <v>81.25</v>
      </c>
      <c r="BE12" s="45">
        <f t="shared" si="13"/>
        <v>57.441041666666671</v>
      </c>
      <c r="BF12" s="35">
        <v>63.38</v>
      </c>
      <c r="BG12" s="35">
        <v>61.98</v>
      </c>
      <c r="BH12" s="35">
        <v>89.3</v>
      </c>
      <c r="BI12" s="36">
        <f t="shared" si="14"/>
        <v>71.553333333333327</v>
      </c>
      <c r="BJ12" s="35">
        <v>52.09</v>
      </c>
      <c r="BK12" s="35">
        <v>41.49</v>
      </c>
      <c r="BL12" s="35">
        <v>58.1</v>
      </c>
      <c r="BM12" s="36">
        <f t="shared" si="15"/>
        <v>50.56</v>
      </c>
      <c r="BN12" s="35">
        <v>63.76</v>
      </c>
      <c r="BO12" s="35">
        <v>76.150000000000006</v>
      </c>
      <c r="BP12" s="35">
        <v>58.41</v>
      </c>
      <c r="BQ12" s="36">
        <f t="shared" si="16"/>
        <v>67.28</v>
      </c>
      <c r="BR12" s="35">
        <v>79.2</v>
      </c>
      <c r="BS12" s="44">
        <f t="shared" si="17"/>
        <v>66.470666666666673</v>
      </c>
    </row>
    <row r="13" spans="1:71" x14ac:dyDescent="0.25">
      <c r="A13" s="17" t="s">
        <v>10</v>
      </c>
      <c r="B13" s="37">
        <v>46.95</v>
      </c>
      <c r="C13" s="19">
        <v>71.760000000000005</v>
      </c>
      <c r="D13" s="19">
        <v>91.98</v>
      </c>
      <c r="E13" s="22">
        <f t="shared" si="0"/>
        <v>70.23</v>
      </c>
      <c r="F13" s="19">
        <v>42.75</v>
      </c>
      <c r="G13" s="19">
        <v>90.59</v>
      </c>
      <c r="H13" s="19">
        <v>49.87</v>
      </c>
      <c r="I13" s="19">
        <v>56.74</v>
      </c>
      <c r="J13" s="22">
        <f t="shared" si="1"/>
        <v>59.987500000000004</v>
      </c>
      <c r="K13" s="19">
        <v>67.56</v>
      </c>
      <c r="L13" s="19">
        <v>66.41</v>
      </c>
      <c r="M13" s="19">
        <v>38.17</v>
      </c>
      <c r="N13" s="22">
        <f t="shared" si="2"/>
        <v>52.29</v>
      </c>
      <c r="O13" s="19">
        <v>58.78</v>
      </c>
      <c r="P13" s="19">
        <v>38.549999999999997</v>
      </c>
      <c r="Q13" s="22">
        <f t="shared" si="3"/>
        <v>48.664999999999999</v>
      </c>
      <c r="R13" s="19">
        <v>59.16</v>
      </c>
      <c r="S13" s="19">
        <v>53.44</v>
      </c>
      <c r="T13" s="22">
        <f t="shared" si="4"/>
        <v>56.3</v>
      </c>
      <c r="U13" s="19">
        <v>54.2</v>
      </c>
      <c r="V13" s="19">
        <v>43.51</v>
      </c>
      <c r="W13" s="22">
        <f t="shared" si="5"/>
        <v>48.855000000000004</v>
      </c>
      <c r="X13" s="19">
        <v>33.21</v>
      </c>
      <c r="Y13" s="19">
        <v>38.17</v>
      </c>
      <c r="Z13" s="19">
        <v>35.880000000000003</v>
      </c>
      <c r="AA13" s="19">
        <v>68.7</v>
      </c>
      <c r="AB13" s="19">
        <v>74.05</v>
      </c>
      <c r="AC13" s="45">
        <f t="shared" si="6"/>
        <v>54.491458333333334</v>
      </c>
      <c r="AD13" s="19">
        <v>62.32</v>
      </c>
      <c r="AE13" s="19">
        <v>70</v>
      </c>
      <c r="AF13" s="19">
        <v>88.21</v>
      </c>
      <c r="AG13" s="22">
        <f t="shared" si="7"/>
        <v>73.509999999999991</v>
      </c>
      <c r="AH13" s="19">
        <v>60.24</v>
      </c>
      <c r="AI13" s="19">
        <v>83.81</v>
      </c>
      <c r="AJ13" s="19">
        <v>45.71</v>
      </c>
      <c r="AK13" s="19">
        <v>50.95</v>
      </c>
      <c r="AL13" s="22">
        <f t="shared" si="8"/>
        <v>60.177500000000009</v>
      </c>
      <c r="AM13" s="19">
        <v>75.36</v>
      </c>
      <c r="AN13" s="19">
        <v>81.19</v>
      </c>
      <c r="AO13" s="19">
        <v>50</v>
      </c>
      <c r="AP13" s="22">
        <f t="shared" si="9"/>
        <v>65.594999999999999</v>
      </c>
      <c r="AQ13" s="19">
        <v>54.29</v>
      </c>
      <c r="AR13" s="19">
        <v>33.57</v>
      </c>
      <c r="AS13" s="22">
        <f t="shared" si="10"/>
        <v>43.93</v>
      </c>
      <c r="AT13" s="19">
        <v>68.209999999999994</v>
      </c>
      <c r="AU13" s="19">
        <v>44.29</v>
      </c>
      <c r="AV13" s="22">
        <f t="shared" si="11"/>
        <v>56.25</v>
      </c>
      <c r="AW13" s="19">
        <v>56.43</v>
      </c>
      <c r="AX13" s="19">
        <v>37.14</v>
      </c>
      <c r="AY13" s="22">
        <f t="shared" si="12"/>
        <v>46.784999999999997</v>
      </c>
      <c r="AZ13" s="19">
        <v>45</v>
      </c>
      <c r="BA13" s="19">
        <v>36.79</v>
      </c>
      <c r="BB13" s="19">
        <v>27.14</v>
      </c>
      <c r="BC13" s="19">
        <v>55</v>
      </c>
      <c r="BD13" s="19">
        <v>80</v>
      </c>
      <c r="BE13" s="45">
        <f t="shared" si="13"/>
        <v>55.461458333333347</v>
      </c>
      <c r="BF13" s="35">
        <v>66.599999999999994</v>
      </c>
      <c r="BG13" s="35">
        <v>83.59</v>
      </c>
      <c r="BH13" s="35">
        <v>94.92</v>
      </c>
      <c r="BI13" s="36">
        <f t="shared" si="14"/>
        <v>81.703333333333333</v>
      </c>
      <c r="BJ13" s="35">
        <v>45.83</v>
      </c>
      <c r="BK13" s="35">
        <v>35.42</v>
      </c>
      <c r="BL13" s="35">
        <v>55.73</v>
      </c>
      <c r="BM13" s="36">
        <f t="shared" si="15"/>
        <v>45.66</v>
      </c>
      <c r="BN13" s="35">
        <v>55.86</v>
      </c>
      <c r="BO13" s="35">
        <v>71.09</v>
      </c>
      <c r="BP13" s="35">
        <v>44.53</v>
      </c>
      <c r="BQ13" s="36">
        <f t="shared" si="16"/>
        <v>57.81</v>
      </c>
      <c r="BR13" s="35">
        <v>69.53</v>
      </c>
      <c r="BS13" s="44">
        <f t="shared" si="17"/>
        <v>62.112666666666669</v>
      </c>
    </row>
    <row r="14" spans="1:71" x14ac:dyDescent="0.25">
      <c r="A14" s="17" t="s">
        <v>11</v>
      </c>
      <c r="B14" s="37">
        <v>56.08</v>
      </c>
      <c r="C14" s="19">
        <v>41.89</v>
      </c>
      <c r="D14" s="19">
        <v>93.24</v>
      </c>
      <c r="E14" s="22">
        <f t="shared" si="0"/>
        <v>63.736666666666657</v>
      </c>
      <c r="F14" s="19">
        <v>58.11</v>
      </c>
      <c r="G14" s="19">
        <v>79.73</v>
      </c>
      <c r="H14" s="19">
        <v>47.75</v>
      </c>
      <c r="I14" s="19">
        <v>63.06</v>
      </c>
      <c r="J14" s="22">
        <f t="shared" si="1"/>
        <v>62.162500000000001</v>
      </c>
      <c r="K14" s="19">
        <v>79.73</v>
      </c>
      <c r="L14" s="19">
        <v>76.13</v>
      </c>
      <c r="M14" s="19">
        <v>56.08</v>
      </c>
      <c r="N14" s="22">
        <f t="shared" si="2"/>
        <v>66.10499999999999</v>
      </c>
      <c r="O14" s="19">
        <v>67.569999999999993</v>
      </c>
      <c r="P14" s="19">
        <v>54.73</v>
      </c>
      <c r="Q14" s="22">
        <f t="shared" si="3"/>
        <v>61.149999999999991</v>
      </c>
      <c r="R14" s="19">
        <v>58.11</v>
      </c>
      <c r="S14" s="19">
        <v>48.65</v>
      </c>
      <c r="T14" s="22">
        <f t="shared" si="4"/>
        <v>53.379999999999995</v>
      </c>
      <c r="U14" s="19">
        <v>66.89</v>
      </c>
      <c r="V14" s="19">
        <v>55.41</v>
      </c>
      <c r="W14" s="22">
        <f t="shared" si="5"/>
        <v>61.15</v>
      </c>
      <c r="X14" s="19">
        <v>51.35</v>
      </c>
      <c r="Y14" s="19">
        <v>58.78</v>
      </c>
      <c r="Z14" s="19">
        <v>58.11</v>
      </c>
      <c r="AA14" s="19">
        <v>70.27</v>
      </c>
      <c r="AB14" s="19">
        <v>90.54</v>
      </c>
      <c r="AC14" s="45">
        <f t="shared" si="6"/>
        <v>64.705347222222215</v>
      </c>
      <c r="AD14" s="19">
        <v>60.47</v>
      </c>
      <c r="AE14" s="19">
        <v>59.01</v>
      </c>
      <c r="AF14" s="19">
        <v>60.14</v>
      </c>
      <c r="AG14" s="22">
        <f t="shared" si="7"/>
        <v>59.873333333333335</v>
      </c>
      <c r="AH14" s="19">
        <v>72.97</v>
      </c>
      <c r="AI14" s="19">
        <v>78.83</v>
      </c>
      <c r="AJ14" s="19">
        <v>57.21</v>
      </c>
      <c r="AK14" s="19">
        <v>61.71</v>
      </c>
      <c r="AL14" s="22">
        <f t="shared" si="8"/>
        <v>67.680000000000007</v>
      </c>
      <c r="AM14" s="19">
        <v>76.349999999999994</v>
      </c>
      <c r="AN14" s="19">
        <v>84.23</v>
      </c>
      <c r="AO14" s="19">
        <v>65.540000000000006</v>
      </c>
      <c r="AP14" s="22">
        <f t="shared" si="9"/>
        <v>74.885000000000005</v>
      </c>
      <c r="AQ14" s="19">
        <v>70.95</v>
      </c>
      <c r="AR14" s="19">
        <v>65.540000000000006</v>
      </c>
      <c r="AS14" s="22">
        <f t="shared" si="10"/>
        <v>68.245000000000005</v>
      </c>
      <c r="AT14" s="19">
        <v>79.05</v>
      </c>
      <c r="AU14" s="19">
        <v>68.92</v>
      </c>
      <c r="AV14" s="22">
        <f t="shared" si="11"/>
        <v>73.984999999999999</v>
      </c>
      <c r="AW14" s="19">
        <v>65.540000000000006</v>
      </c>
      <c r="AX14" s="19">
        <v>59.46</v>
      </c>
      <c r="AY14" s="22">
        <f t="shared" si="12"/>
        <v>62.5</v>
      </c>
      <c r="AZ14" s="19">
        <v>57.43</v>
      </c>
      <c r="BA14" s="19">
        <v>57.43</v>
      </c>
      <c r="BB14" s="19">
        <v>63.51</v>
      </c>
      <c r="BC14" s="19">
        <v>72.97</v>
      </c>
      <c r="BD14" s="19">
        <v>85.14</v>
      </c>
      <c r="BE14" s="45">
        <f t="shared" si="13"/>
        <v>68.333194444444445</v>
      </c>
      <c r="BF14" s="35">
        <v>66.849999999999994</v>
      </c>
      <c r="BG14" s="35">
        <v>64.040000000000006</v>
      </c>
      <c r="BH14" s="35">
        <v>78.09</v>
      </c>
      <c r="BI14" s="36">
        <f t="shared" si="14"/>
        <v>69.66</v>
      </c>
      <c r="BJ14" s="35">
        <v>52.06</v>
      </c>
      <c r="BK14" s="35">
        <v>43.07</v>
      </c>
      <c r="BL14" s="35">
        <v>43.45</v>
      </c>
      <c r="BM14" s="36">
        <f t="shared" si="15"/>
        <v>46.193333333333328</v>
      </c>
      <c r="BN14" s="35">
        <v>71.349999999999994</v>
      </c>
      <c r="BO14" s="35">
        <v>83.15</v>
      </c>
      <c r="BP14" s="35">
        <v>59.55</v>
      </c>
      <c r="BQ14" s="36">
        <f t="shared" si="16"/>
        <v>71.349999999999994</v>
      </c>
      <c r="BR14" s="35">
        <v>52.25</v>
      </c>
      <c r="BS14" s="44">
        <f t="shared" si="17"/>
        <v>62.160666666666657</v>
      </c>
    </row>
    <row r="15" spans="1:71" x14ac:dyDescent="0.25">
      <c r="A15" s="17" t="s">
        <v>12</v>
      </c>
      <c r="B15" s="37">
        <v>53.37</v>
      </c>
      <c r="C15" s="19">
        <v>49.12</v>
      </c>
      <c r="D15" s="19">
        <v>83.55</v>
      </c>
      <c r="E15" s="22">
        <f t="shared" si="0"/>
        <v>62.013333333333328</v>
      </c>
      <c r="F15" s="19">
        <v>47.48</v>
      </c>
      <c r="G15" s="19">
        <v>85.2</v>
      </c>
      <c r="H15" s="19">
        <v>50.44</v>
      </c>
      <c r="I15" s="19">
        <v>51.86</v>
      </c>
      <c r="J15" s="22">
        <f t="shared" si="1"/>
        <v>58.745000000000005</v>
      </c>
      <c r="K15" s="19">
        <v>76.97</v>
      </c>
      <c r="L15" s="19">
        <v>75.88</v>
      </c>
      <c r="M15" s="19">
        <v>57.4</v>
      </c>
      <c r="N15" s="22">
        <f t="shared" si="2"/>
        <v>66.64</v>
      </c>
      <c r="O15" s="19">
        <v>68.59</v>
      </c>
      <c r="P15" s="19">
        <v>58.06</v>
      </c>
      <c r="Q15" s="22">
        <f t="shared" si="3"/>
        <v>63.325000000000003</v>
      </c>
      <c r="R15" s="19">
        <v>69.900000000000006</v>
      </c>
      <c r="S15" s="19">
        <v>62.83</v>
      </c>
      <c r="T15" s="22">
        <f t="shared" si="4"/>
        <v>66.365000000000009</v>
      </c>
      <c r="U15" s="19">
        <v>69.41</v>
      </c>
      <c r="V15" s="19">
        <v>58.55</v>
      </c>
      <c r="W15" s="22">
        <f t="shared" si="5"/>
        <v>63.98</v>
      </c>
      <c r="X15" s="19">
        <v>54.11</v>
      </c>
      <c r="Y15" s="19">
        <v>51.81</v>
      </c>
      <c r="Z15" s="19">
        <v>50</v>
      </c>
      <c r="AA15" s="19">
        <v>67.760000000000005</v>
      </c>
      <c r="AB15" s="19">
        <v>87.83</v>
      </c>
      <c r="AC15" s="45">
        <f t="shared" si="6"/>
        <v>64.129027777777779</v>
      </c>
      <c r="AD15" s="19">
        <v>47.01</v>
      </c>
      <c r="AE15" s="19">
        <v>55.48</v>
      </c>
      <c r="AF15" s="19">
        <v>88.37</v>
      </c>
      <c r="AG15" s="22">
        <f t="shared" si="7"/>
        <v>63.620000000000005</v>
      </c>
      <c r="AH15" s="19">
        <v>41.86</v>
      </c>
      <c r="AI15" s="19">
        <v>87.04</v>
      </c>
      <c r="AJ15" s="19">
        <v>37.76</v>
      </c>
      <c r="AK15" s="19">
        <v>60.24</v>
      </c>
      <c r="AL15" s="22">
        <f t="shared" si="8"/>
        <v>56.725000000000001</v>
      </c>
      <c r="AM15" s="19">
        <v>80.56</v>
      </c>
      <c r="AN15" s="19">
        <v>81.510000000000005</v>
      </c>
      <c r="AO15" s="19">
        <v>61.79</v>
      </c>
      <c r="AP15" s="22">
        <f t="shared" si="9"/>
        <v>71.650000000000006</v>
      </c>
      <c r="AQ15" s="19">
        <v>65.12</v>
      </c>
      <c r="AR15" s="19">
        <v>49.34</v>
      </c>
      <c r="AS15" s="22">
        <f t="shared" si="10"/>
        <v>57.230000000000004</v>
      </c>
      <c r="AT15" s="19">
        <v>68.11</v>
      </c>
      <c r="AU15" s="19">
        <v>52.82</v>
      </c>
      <c r="AV15" s="22">
        <f t="shared" si="11"/>
        <v>60.465000000000003</v>
      </c>
      <c r="AW15" s="19">
        <v>60.3</v>
      </c>
      <c r="AX15" s="19">
        <v>50.17</v>
      </c>
      <c r="AY15" s="22">
        <f t="shared" si="12"/>
        <v>55.234999999999999</v>
      </c>
      <c r="AZ15" s="19">
        <v>33.39</v>
      </c>
      <c r="BA15" s="19">
        <v>43.69</v>
      </c>
      <c r="BB15" s="19">
        <v>52.16</v>
      </c>
      <c r="BC15" s="19">
        <v>66.45</v>
      </c>
      <c r="BD15" s="19">
        <v>80.069999999999993</v>
      </c>
      <c r="BE15" s="45">
        <f t="shared" si="13"/>
        <v>60.103750000000012</v>
      </c>
      <c r="BF15" s="35">
        <v>63.6</v>
      </c>
      <c r="BG15" s="35">
        <v>62.75</v>
      </c>
      <c r="BH15" s="35">
        <v>91.54</v>
      </c>
      <c r="BI15" s="36">
        <f t="shared" si="14"/>
        <v>72.63</v>
      </c>
      <c r="BJ15" s="35">
        <v>48.77</v>
      </c>
      <c r="BK15" s="35">
        <v>51.96</v>
      </c>
      <c r="BL15" s="35">
        <v>62.87</v>
      </c>
      <c r="BM15" s="36">
        <f t="shared" si="15"/>
        <v>54.533333333333331</v>
      </c>
      <c r="BN15" s="35">
        <v>58.46</v>
      </c>
      <c r="BO15" s="35">
        <v>84.19</v>
      </c>
      <c r="BP15" s="35">
        <v>59.93</v>
      </c>
      <c r="BQ15" s="36">
        <f t="shared" si="16"/>
        <v>72.06</v>
      </c>
      <c r="BR15" s="35">
        <v>77.39</v>
      </c>
      <c r="BS15" s="44">
        <f t="shared" si="17"/>
        <v>67.01466666666667</v>
      </c>
    </row>
    <row r="16" spans="1:71" x14ac:dyDescent="0.25">
      <c r="A16" s="17" t="s">
        <v>13</v>
      </c>
      <c r="B16" s="37">
        <v>59.9</v>
      </c>
      <c r="C16" s="19">
        <v>72.61</v>
      </c>
      <c r="D16" s="19">
        <v>78.22</v>
      </c>
      <c r="E16" s="22">
        <f t="shared" si="0"/>
        <v>70.243333333333325</v>
      </c>
      <c r="F16" s="19">
        <v>43.89</v>
      </c>
      <c r="G16" s="19">
        <v>86.8</v>
      </c>
      <c r="H16" s="19">
        <v>45.21</v>
      </c>
      <c r="I16" s="19">
        <v>48.18</v>
      </c>
      <c r="J16" s="22">
        <f t="shared" si="1"/>
        <v>56.02</v>
      </c>
      <c r="K16" s="19">
        <v>87.13</v>
      </c>
      <c r="L16" s="19">
        <v>82.18</v>
      </c>
      <c r="M16" s="19">
        <v>36.630000000000003</v>
      </c>
      <c r="N16" s="22">
        <f t="shared" si="2"/>
        <v>59.405000000000001</v>
      </c>
      <c r="O16" s="19">
        <v>76.73</v>
      </c>
      <c r="P16" s="19">
        <v>69.8</v>
      </c>
      <c r="Q16" s="22">
        <f t="shared" si="3"/>
        <v>73.265000000000001</v>
      </c>
      <c r="R16" s="19">
        <v>67.819999999999993</v>
      </c>
      <c r="S16" s="19">
        <v>40.590000000000003</v>
      </c>
      <c r="T16" s="22">
        <f t="shared" si="4"/>
        <v>54.204999999999998</v>
      </c>
      <c r="U16" s="19">
        <v>60.4</v>
      </c>
      <c r="V16" s="19">
        <v>42.57</v>
      </c>
      <c r="W16" s="22">
        <f t="shared" si="5"/>
        <v>51.484999999999999</v>
      </c>
      <c r="X16" s="19">
        <v>41.09</v>
      </c>
      <c r="Y16" s="19">
        <v>50</v>
      </c>
      <c r="Z16" s="19">
        <v>49.5</v>
      </c>
      <c r="AA16" s="19">
        <v>76.239999999999995</v>
      </c>
      <c r="AB16" s="19">
        <v>76.239999999999995</v>
      </c>
      <c r="AC16" s="45">
        <f t="shared" si="6"/>
        <v>62.068611111111103</v>
      </c>
      <c r="AD16" s="19">
        <v>55.17</v>
      </c>
      <c r="AE16" s="19">
        <v>72.41</v>
      </c>
      <c r="AF16" s="19">
        <v>86.64</v>
      </c>
      <c r="AG16" s="22">
        <f t="shared" si="7"/>
        <v>71.406666666666666</v>
      </c>
      <c r="AH16" s="19">
        <v>48.85</v>
      </c>
      <c r="AI16" s="19">
        <v>84.48</v>
      </c>
      <c r="AJ16" s="19">
        <v>43.68</v>
      </c>
      <c r="AK16" s="19">
        <v>53.74</v>
      </c>
      <c r="AL16" s="22">
        <f t="shared" si="8"/>
        <v>57.687500000000007</v>
      </c>
      <c r="AM16" s="19">
        <v>77.16</v>
      </c>
      <c r="AN16" s="19">
        <v>75</v>
      </c>
      <c r="AO16" s="19">
        <v>49.14</v>
      </c>
      <c r="AP16" s="22">
        <f t="shared" si="9"/>
        <v>62.07</v>
      </c>
      <c r="AQ16" s="19">
        <v>55.17</v>
      </c>
      <c r="AR16" s="19">
        <v>38.79</v>
      </c>
      <c r="AS16" s="22">
        <f t="shared" si="10"/>
        <v>46.980000000000004</v>
      </c>
      <c r="AT16" s="19">
        <v>54.31</v>
      </c>
      <c r="AU16" s="19">
        <v>48.28</v>
      </c>
      <c r="AV16" s="22">
        <f t="shared" si="11"/>
        <v>51.295000000000002</v>
      </c>
      <c r="AW16" s="19">
        <v>46.12</v>
      </c>
      <c r="AX16" s="19">
        <v>38.79</v>
      </c>
      <c r="AY16" s="22">
        <f t="shared" si="12"/>
        <v>42.454999999999998</v>
      </c>
      <c r="AZ16" s="19">
        <v>39.22</v>
      </c>
      <c r="BA16" s="19">
        <v>41.38</v>
      </c>
      <c r="BB16" s="19">
        <v>42.24</v>
      </c>
      <c r="BC16" s="19">
        <v>59.48</v>
      </c>
      <c r="BD16" s="19">
        <v>78.45</v>
      </c>
      <c r="BE16" s="45">
        <f t="shared" si="13"/>
        <v>55.818680555555567</v>
      </c>
      <c r="BF16" s="35">
        <v>60.04</v>
      </c>
      <c r="BG16" s="35">
        <v>66.12</v>
      </c>
      <c r="BH16" s="35">
        <v>88.52</v>
      </c>
      <c r="BI16" s="36">
        <f t="shared" si="14"/>
        <v>71.56</v>
      </c>
      <c r="BJ16" s="35">
        <v>39.07</v>
      </c>
      <c r="BK16" s="35">
        <v>51.64</v>
      </c>
      <c r="BL16" s="35">
        <v>62.02</v>
      </c>
      <c r="BM16" s="36">
        <f t="shared" si="15"/>
        <v>50.910000000000004</v>
      </c>
      <c r="BN16" s="35">
        <v>50</v>
      </c>
      <c r="BO16" s="35">
        <v>90.98</v>
      </c>
      <c r="BP16" s="35">
        <v>82.79</v>
      </c>
      <c r="BQ16" s="36">
        <f t="shared" si="16"/>
        <v>86.885000000000005</v>
      </c>
      <c r="BR16" s="35">
        <v>72.95</v>
      </c>
      <c r="BS16" s="44">
        <f t="shared" si="17"/>
        <v>66.460999999999999</v>
      </c>
    </row>
    <row r="17" spans="1:71" x14ac:dyDescent="0.25">
      <c r="A17" s="17" t="s">
        <v>14</v>
      </c>
      <c r="B17" s="37">
        <v>53.86</v>
      </c>
      <c r="C17" s="19">
        <v>46.29</v>
      </c>
      <c r="D17" s="19">
        <v>89.43</v>
      </c>
      <c r="E17" s="22">
        <f t="shared" si="0"/>
        <v>63.193333333333335</v>
      </c>
      <c r="F17" s="19">
        <v>44.95</v>
      </c>
      <c r="G17" s="19">
        <v>88.76</v>
      </c>
      <c r="H17" s="19">
        <v>58.29</v>
      </c>
      <c r="I17" s="19">
        <v>54.1</v>
      </c>
      <c r="J17" s="22">
        <f t="shared" si="1"/>
        <v>61.524999999999999</v>
      </c>
      <c r="K17" s="19">
        <v>70.290000000000006</v>
      </c>
      <c r="L17" s="19">
        <v>68.19</v>
      </c>
      <c r="M17" s="19">
        <v>47.43</v>
      </c>
      <c r="N17" s="22">
        <f t="shared" si="2"/>
        <v>57.81</v>
      </c>
      <c r="O17" s="19">
        <v>41.14</v>
      </c>
      <c r="P17" s="19">
        <v>33.14</v>
      </c>
      <c r="Q17" s="22">
        <f t="shared" si="3"/>
        <v>37.14</v>
      </c>
      <c r="R17" s="19">
        <v>48.57</v>
      </c>
      <c r="S17" s="19">
        <v>41.14</v>
      </c>
      <c r="T17" s="22">
        <f t="shared" si="4"/>
        <v>44.855000000000004</v>
      </c>
      <c r="U17" s="19">
        <v>52.57</v>
      </c>
      <c r="V17" s="19">
        <v>44</v>
      </c>
      <c r="W17" s="22">
        <f t="shared" si="5"/>
        <v>48.284999999999997</v>
      </c>
      <c r="X17" s="19">
        <v>46</v>
      </c>
      <c r="Y17" s="19">
        <v>48.57</v>
      </c>
      <c r="Z17" s="19">
        <v>47.43</v>
      </c>
      <c r="AA17" s="19">
        <v>76.569999999999993</v>
      </c>
      <c r="AB17" s="19">
        <v>85.71</v>
      </c>
      <c r="AC17" s="45">
        <f t="shared" si="6"/>
        <v>57.281527777777775</v>
      </c>
      <c r="AD17" s="19">
        <v>49.51</v>
      </c>
      <c r="AE17" s="19">
        <v>48.93</v>
      </c>
      <c r="AF17" s="19">
        <v>85.22</v>
      </c>
      <c r="AG17" s="22">
        <f t="shared" si="7"/>
        <v>61.22</v>
      </c>
      <c r="AH17" s="19">
        <v>45.32</v>
      </c>
      <c r="AI17" s="19">
        <v>80.3</v>
      </c>
      <c r="AJ17" s="19">
        <v>48.93</v>
      </c>
      <c r="AK17" s="19">
        <v>46.96</v>
      </c>
      <c r="AL17" s="22">
        <f t="shared" si="8"/>
        <v>55.377500000000005</v>
      </c>
      <c r="AM17" s="19">
        <v>68.97</v>
      </c>
      <c r="AN17" s="19">
        <v>69.290000000000006</v>
      </c>
      <c r="AO17" s="19">
        <v>50.74</v>
      </c>
      <c r="AP17" s="22">
        <f t="shared" si="9"/>
        <v>60.015000000000001</v>
      </c>
      <c r="AQ17" s="19">
        <v>57.39</v>
      </c>
      <c r="AR17" s="19">
        <v>48.52</v>
      </c>
      <c r="AS17" s="22">
        <f t="shared" si="10"/>
        <v>52.954999999999998</v>
      </c>
      <c r="AT17" s="19">
        <v>58.62</v>
      </c>
      <c r="AU17" s="19">
        <v>47.78</v>
      </c>
      <c r="AV17" s="22">
        <f t="shared" si="11"/>
        <v>53.2</v>
      </c>
      <c r="AW17" s="19">
        <v>55.91</v>
      </c>
      <c r="AX17" s="19">
        <v>41.87</v>
      </c>
      <c r="AY17" s="22">
        <f t="shared" si="12"/>
        <v>48.89</v>
      </c>
      <c r="AZ17" s="19">
        <v>37.68</v>
      </c>
      <c r="BA17" s="19">
        <v>44.33</v>
      </c>
      <c r="BB17" s="19">
        <v>53.2</v>
      </c>
      <c r="BC17" s="19">
        <v>62.07</v>
      </c>
      <c r="BD17" s="19">
        <v>64.040000000000006</v>
      </c>
      <c r="BE17" s="45">
        <f t="shared" si="13"/>
        <v>55.162291666666668</v>
      </c>
      <c r="BF17" s="35">
        <v>61.7</v>
      </c>
      <c r="BG17" s="35">
        <v>57.8</v>
      </c>
      <c r="BH17" s="35">
        <v>91.38</v>
      </c>
      <c r="BI17" s="36">
        <f t="shared" si="14"/>
        <v>70.293333333333337</v>
      </c>
      <c r="BJ17" s="35">
        <v>46.96</v>
      </c>
      <c r="BK17" s="35">
        <v>51.07</v>
      </c>
      <c r="BL17" s="35">
        <v>51.56</v>
      </c>
      <c r="BM17" s="36">
        <f t="shared" si="15"/>
        <v>49.863333333333337</v>
      </c>
      <c r="BN17" s="35">
        <v>66.5</v>
      </c>
      <c r="BO17" s="35">
        <v>79.8</v>
      </c>
      <c r="BP17" s="35">
        <v>58.13</v>
      </c>
      <c r="BQ17" s="36">
        <f t="shared" si="16"/>
        <v>68.965000000000003</v>
      </c>
      <c r="BR17" s="35">
        <v>76.599999999999994</v>
      </c>
      <c r="BS17" s="44">
        <f t="shared" si="17"/>
        <v>66.444333333333333</v>
      </c>
    </row>
    <row r="18" spans="1:71" x14ac:dyDescent="0.25">
      <c r="A18" s="17" t="s">
        <v>15</v>
      </c>
      <c r="B18" s="37">
        <v>56.91</v>
      </c>
      <c r="C18" s="19">
        <v>48.95</v>
      </c>
      <c r="D18" s="19">
        <v>92.86</v>
      </c>
      <c r="E18" s="22">
        <f t="shared" si="0"/>
        <v>66.239999999999995</v>
      </c>
      <c r="F18" s="19">
        <v>62.61</v>
      </c>
      <c r="G18" s="19">
        <v>80.95</v>
      </c>
      <c r="H18" s="19">
        <v>41.92</v>
      </c>
      <c r="I18" s="19">
        <v>58.7</v>
      </c>
      <c r="J18" s="22">
        <f t="shared" si="1"/>
        <v>61.045000000000002</v>
      </c>
      <c r="K18" s="19">
        <v>75.290000000000006</v>
      </c>
      <c r="L18" s="19">
        <v>70.489999999999995</v>
      </c>
      <c r="M18" s="19">
        <v>48.24</v>
      </c>
      <c r="N18" s="22">
        <f t="shared" si="2"/>
        <v>59.364999999999995</v>
      </c>
      <c r="O18" s="19">
        <v>44.96</v>
      </c>
      <c r="P18" s="19">
        <v>31.73</v>
      </c>
      <c r="Q18" s="22">
        <f t="shared" si="3"/>
        <v>38.344999999999999</v>
      </c>
      <c r="R18" s="19">
        <v>54.45</v>
      </c>
      <c r="S18" s="19">
        <v>42.86</v>
      </c>
      <c r="T18" s="22">
        <f t="shared" si="4"/>
        <v>48.655000000000001</v>
      </c>
      <c r="U18" s="19">
        <v>52.58</v>
      </c>
      <c r="V18" s="19">
        <v>40.049999999999997</v>
      </c>
      <c r="W18" s="22">
        <f t="shared" si="5"/>
        <v>46.314999999999998</v>
      </c>
      <c r="X18" s="19">
        <v>49.18</v>
      </c>
      <c r="Y18" s="19">
        <v>49.88</v>
      </c>
      <c r="Z18" s="19">
        <v>50.35</v>
      </c>
      <c r="AA18" s="19">
        <v>67.92</v>
      </c>
      <c r="AB18" s="19">
        <v>81.260000000000005</v>
      </c>
      <c r="AC18" s="45">
        <f t="shared" si="6"/>
        <v>57.820416666666659</v>
      </c>
      <c r="AD18" s="19">
        <v>62.44</v>
      </c>
      <c r="AE18" s="19">
        <v>71.11</v>
      </c>
      <c r="AF18" s="19">
        <v>88.33</v>
      </c>
      <c r="AG18" s="22">
        <f t="shared" si="7"/>
        <v>73.959999999999994</v>
      </c>
      <c r="AH18" s="19">
        <v>51.98</v>
      </c>
      <c r="AI18" s="19">
        <v>83.81</v>
      </c>
      <c r="AJ18" s="19">
        <v>34.68</v>
      </c>
      <c r="AK18" s="19">
        <v>37.06</v>
      </c>
      <c r="AL18" s="22">
        <f t="shared" si="8"/>
        <v>51.8825</v>
      </c>
      <c r="AM18" s="19">
        <v>80.239999999999995</v>
      </c>
      <c r="AN18" s="19">
        <v>77.3</v>
      </c>
      <c r="AO18" s="19">
        <v>50</v>
      </c>
      <c r="AP18" s="22">
        <f t="shared" si="9"/>
        <v>63.65</v>
      </c>
      <c r="AQ18" s="19">
        <v>50.48</v>
      </c>
      <c r="AR18" s="19">
        <v>39.520000000000003</v>
      </c>
      <c r="AS18" s="22">
        <f t="shared" si="10"/>
        <v>45</v>
      </c>
      <c r="AT18" s="19">
        <v>56.67</v>
      </c>
      <c r="AU18" s="19">
        <v>46.19</v>
      </c>
      <c r="AV18" s="22">
        <f t="shared" si="11"/>
        <v>51.43</v>
      </c>
      <c r="AW18" s="19">
        <v>49.17</v>
      </c>
      <c r="AX18" s="19">
        <v>36.43</v>
      </c>
      <c r="AY18" s="22">
        <f t="shared" si="12"/>
        <v>42.8</v>
      </c>
      <c r="AZ18" s="19">
        <v>36.31</v>
      </c>
      <c r="BA18" s="19">
        <v>45.12</v>
      </c>
      <c r="BB18" s="19">
        <v>44.29</v>
      </c>
      <c r="BC18" s="19">
        <v>79.52</v>
      </c>
      <c r="BD18" s="19">
        <v>82.62</v>
      </c>
      <c r="BE18" s="45">
        <f t="shared" si="13"/>
        <v>58.068541666666668</v>
      </c>
      <c r="BF18" s="35">
        <v>67.16</v>
      </c>
      <c r="BG18" s="35">
        <v>68.17</v>
      </c>
      <c r="BH18" s="35">
        <v>91.42</v>
      </c>
      <c r="BI18" s="36">
        <f t="shared" si="14"/>
        <v>75.583333333333329</v>
      </c>
      <c r="BJ18" s="35">
        <v>53.57</v>
      </c>
      <c r="BK18" s="35">
        <v>47.33</v>
      </c>
      <c r="BL18" s="35">
        <v>48.38</v>
      </c>
      <c r="BM18" s="36">
        <f t="shared" si="15"/>
        <v>49.76</v>
      </c>
      <c r="BN18" s="35">
        <v>55.64</v>
      </c>
      <c r="BO18" s="35">
        <v>70.430000000000007</v>
      </c>
      <c r="BP18" s="35">
        <v>47.86</v>
      </c>
      <c r="BQ18" s="36">
        <f t="shared" si="16"/>
        <v>59.145000000000003</v>
      </c>
      <c r="BR18" s="35">
        <v>79.459999999999994</v>
      </c>
      <c r="BS18" s="44">
        <f t="shared" si="17"/>
        <v>63.917666666666676</v>
      </c>
    </row>
    <row r="19" spans="1:71" x14ac:dyDescent="0.25">
      <c r="A19" s="17" t="s">
        <v>16</v>
      </c>
      <c r="B19" s="37">
        <v>61.33</v>
      </c>
      <c r="C19" s="19">
        <v>62.5</v>
      </c>
      <c r="D19" s="19">
        <v>91.41</v>
      </c>
      <c r="E19" s="22">
        <f t="shared" si="0"/>
        <v>71.74666666666667</v>
      </c>
      <c r="F19" s="19">
        <v>58.85</v>
      </c>
      <c r="G19" s="19">
        <v>85.42</v>
      </c>
      <c r="H19" s="19">
        <v>37.5</v>
      </c>
      <c r="I19" s="19">
        <v>55.21</v>
      </c>
      <c r="J19" s="22">
        <f t="shared" si="1"/>
        <v>59.245000000000005</v>
      </c>
      <c r="K19" s="19">
        <v>75</v>
      </c>
      <c r="L19" s="19">
        <v>76.56</v>
      </c>
      <c r="M19" s="19">
        <v>58.59</v>
      </c>
      <c r="N19" s="22">
        <f t="shared" si="2"/>
        <v>67.575000000000003</v>
      </c>
      <c r="O19" s="19">
        <v>58.59</v>
      </c>
      <c r="P19" s="19">
        <v>46.09</v>
      </c>
      <c r="Q19" s="22">
        <f t="shared" si="3"/>
        <v>52.34</v>
      </c>
      <c r="R19" s="19">
        <v>57.03</v>
      </c>
      <c r="S19" s="19">
        <v>43.75</v>
      </c>
      <c r="T19" s="22">
        <f t="shared" si="4"/>
        <v>50.39</v>
      </c>
      <c r="U19" s="19">
        <v>46.09</v>
      </c>
      <c r="V19" s="19">
        <v>32.81</v>
      </c>
      <c r="W19" s="22">
        <f t="shared" si="5"/>
        <v>39.450000000000003</v>
      </c>
      <c r="X19" s="19">
        <v>44.53</v>
      </c>
      <c r="Y19" s="19">
        <v>64.06</v>
      </c>
      <c r="Z19" s="19">
        <v>39.06</v>
      </c>
      <c r="AA19" s="19">
        <v>62.5</v>
      </c>
      <c r="AB19" s="19">
        <v>89.06</v>
      </c>
      <c r="AC19" s="45">
        <f t="shared" si="6"/>
        <v>59.579722222222209</v>
      </c>
      <c r="AD19" s="19">
        <v>53.67</v>
      </c>
      <c r="AE19" s="19">
        <v>55.56</v>
      </c>
      <c r="AF19" s="19">
        <v>87.33</v>
      </c>
      <c r="AG19" s="22">
        <f t="shared" si="7"/>
        <v>65.52</v>
      </c>
      <c r="AH19" s="19">
        <v>40.44</v>
      </c>
      <c r="AI19" s="19">
        <v>81.78</v>
      </c>
      <c r="AJ19" s="19">
        <v>44.89</v>
      </c>
      <c r="AK19" s="19">
        <v>48</v>
      </c>
      <c r="AL19" s="22">
        <f t="shared" si="8"/>
        <v>53.777500000000003</v>
      </c>
      <c r="AM19" s="19">
        <v>74.67</v>
      </c>
      <c r="AN19" s="19">
        <v>86.67</v>
      </c>
      <c r="AO19" s="19">
        <v>64</v>
      </c>
      <c r="AP19" s="22">
        <f t="shared" si="9"/>
        <v>75.335000000000008</v>
      </c>
      <c r="AQ19" s="19">
        <v>58.67</v>
      </c>
      <c r="AR19" s="19">
        <v>54.67</v>
      </c>
      <c r="AS19" s="22">
        <f t="shared" si="10"/>
        <v>56.67</v>
      </c>
      <c r="AT19" s="19">
        <v>64</v>
      </c>
      <c r="AU19" s="19">
        <v>57.33</v>
      </c>
      <c r="AV19" s="22">
        <f t="shared" si="11"/>
        <v>60.664999999999999</v>
      </c>
      <c r="AW19" s="19">
        <v>64.67</v>
      </c>
      <c r="AX19" s="19">
        <v>56</v>
      </c>
      <c r="AY19" s="22">
        <f t="shared" si="12"/>
        <v>60.335000000000001</v>
      </c>
      <c r="AZ19" s="19">
        <v>54.67</v>
      </c>
      <c r="BA19" s="19">
        <v>51.33</v>
      </c>
      <c r="BB19" s="19">
        <v>52</v>
      </c>
      <c r="BC19" s="19">
        <v>62.67</v>
      </c>
      <c r="BD19" s="19">
        <v>81.33</v>
      </c>
      <c r="BE19" s="45">
        <f t="shared" si="13"/>
        <v>62.414375000000007</v>
      </c>
      <c r="BF19" s="35">
        <v>61.96</v>
      </c>
      <c r="BG19" s="35">
        <v>57.97</v>
      </c>
      <c r="BH19" s="35">
        <v>92.75</v>
      </c>
      <c r="BI19" s="36">
        <f t="shared" si="14"/>
        <v>70.893333333333331</v>
      </c>
      <c r="BJ19" s="35">
        <v>51.21</v>
      </c>
      <c r="BK19" s="35">
        <v>44.93</v>
      </c>
      <c r="BL19" s="35">
        <v>44.44</v>
      </c>
      <c r="BM19" s="36">
        <f t="shared" si="15"/>
        <v>46.859999999999992</v>
      </c>
      <c r="BN19" s="35">
        <v>48.55</v>
      </c>
      <c r="BO19" s="35">
        <v>68.12</v>
      </c>
      <c r="BP19" s="35">
        <v>39.130000000000003</v>
      </c>
      <c r="BQ19" s="36">
        <f t="shared" si="16"/>
        <v>53.625</v>
      </c>
      <c r="BR19" s="35">
        <v>76.81</v>
      </c>
      <c r="BS19" s="44">
        <f t="shared" si="17"/>
        <v>59.347666666666669</v>
      </c>
    </row>
    <row r="20" spans="1:71" x14ac:dyDescent="0.25">
      <c r="A20" s="17" t="s">
        <v>17</v>
      </c>
      <c r="B20" s="37">
        <v>61.41</v>
      </c>
      <c r="C20" s="19">
        <v>45.13</v>
      </c>
      <c r="D20" s="19">
        <v>81.93</v>
      </c>
      <c r="E20" s="22">
        <f t="shared" si="0"/>
        <v>62.823333333333331</v>
      </c>
      <c r="F20" s="19">
        <v>52.8</v>
      </c>
      <c r="G20" s="19">
        <v>69.459999999999994</v>
      </c>
      <c r="H20" s="19">
        <v>41.97</v>
      </c>
      <c r="I20" s="19">
        <v>46.23</v>
      </c>
      <c r="J20" s="22">
        <f t="shared" si="1"/>
        <v>52.614999999999995</v>
      </c>
      <c r="K20" s="19">
        <v>73.36</v>
      </c>
      <c r="L20" s="19">
        <v>58.15</v>
      </c>
      <c r="M20" s="19">
        <v>46.9</v>
      </c>
      <c r="N20" s="22">
        <f t="shared" si="2"/>
        <v>52.524999999999999</v>
      </c>
      <c r="O20" s="19">
        <v>57.66</v>
      </c>
      <c r="P20" s="19">
        <v>46.9</v>
      </c>
      <c r="Q20" s="22">
        <f t="shared" si="3"/>
        <v>52.28</v>
      </c>
      <c r="R20" s="19">
        <v>46.72</v>
      </c>
      <c r="S20" s="19">
        <v>38.32</v>
      </c>
      <c r="T20" s="22">
        <f t="shared" si="4"/>
        <v>42.519999999999996</v>
      </c>
      <c r="U20" s="19">
        <v>46.17</v>
      </c>
      <c r="V20" s="19">
        <v>37.229999999999997</v>
      </c>
      <c r="W20" s="22">
        <f t="shared" si="5"/>
        <v>41.7</v>
      </c>
      <c r="X20" s="19">
        <v>43.98</v>
      </c>
      <c r="Y20" s="19">
        <v>49.82</v>
      </c>
      <c r="Z20" s="19">
        <v>51.82</v>
      </c>
      <c r="AA20" s="19">
        <v>65.69</v>
      </c>
      <c r="AB20" s="19">
        <v>82.85</v>
      </c>
      <c r="AC20" s="45">
        <f t="shared" si="6"/>
        <v>55.998611111111124</v>
      </c>
      <c r="AD20" s="19">
        <v>62.65</v>
      </c>
      <c r="AE20" s="19">
        <v>59.87</v>
      </c>
      <c r="AF20" s="19">
        <v>85.49</v>
      </c>
      <c r="AG20" s="22">
        <f t="shared" si="7"/>
        <v>69.336666666666659</v>
      </c>
      <c r="AH20" s="19">
        <v>43.27</v>
      </c>
      <c r="AI20" s="19">
        <v>78.430000000000007</v>
      </c>
      <c r="AJ20" s="19">
        <v>43.79</v>
      </c>
      <c r="AK20" s="19">
        <v>42.88</v>
      </c>
      <c r="AL20" s="22">
        <f t="shared" si="8"/>
        <v>52.092500000000001</v>
      </c>
      <c r="AM20" s="19">
        <v>70.2</v>
      </c>
      <c r="AN20" s="19">
        <v>75.03</v>
      </c>
      <c r="AO20" s="19">
        <v>46.86</v>
      </c>
      <c r="AP20" s="22">
        <f t="shared" si="9"/>
        <v>60.945</v>
      </c>
      <c r="AQ20" s="19">
        <v>47.45</v>
      </c>
      <c r="AR20" s="19">
        <v>29.02</v>
      </c>
      <c r="AS20" s="22">
        <f t="shared" si="10"/>
        <v>38.234999999999999</v>
      </c>
      <c r="AT20" s="19">
        <v>51.37</v>
      </c>
      <c r="AU20" s="19">
        <v>39.61</v>
      </c>
      <c r="AV20" s="22">
        <f t="shared" si="11"/>
        <v>45.489999999999995</v>
      </c>
      <c r="AW20" s="19">
        <v>50.78</v>
      </c>
      <c r="AX20" s="19">
        <v>37.25</v>
      </c>
      <c r="AY20" s="22">
        <f t="shared" si="12"/>
        <v>44.015000000000001</v>
      </c>
      <c r="AZ20" s="19">
        <v>40.98</v>
      </c>
      <c r="BA20" s="19">
        <v>46.67</v>
      </c>
      <c r="BB20" s="19">
        <v>55.29</v>
      </c>
      <c r="BC20" s="19">
        <v>69.8</v>
      </c>
      <c r="BD20" s="19">
        <v>76.86</v>
      </c>
      <c r="BE20" s="45">
        <f t="shared" si="13"/>
        <v>55.82618055555556</v>
      </c>
      <c r="BF20" s="35">
        <v>64.06</v>
      </c>
      <c r="BG20" s="35">
        <v>55.44</v>
      </c>
      <c r="BH20" s="35">
        <v>81.94</v>
      </c>
      <c r="BI20" s="36">
        <f t="shared" si="14"/>
        <v>67.146666666666661</v>
      </c>
      <c r="BJ20" s="35">
        <v>55.21</v>
      </c>
      <c r="BK20" s="35">
        <v>48.03</v>
      </c>
      <c r="BL20" s="35">
        <v>50.23</v>
      </c>
      <c r="BM20" s="36">
        <f t="shared" si="15"/>
        <v>51.156666666666666</v>
      </c>
      <c r="BN20" s="35">
        <v>67.53</v>
      </c>
      <c r="BO20" s="35">
        <v>74.650000000000006</v>
      </c>
      <c r="BP20" s="35">
        <v>58.33</v>
      </c>
      <c r="BQ20" s="36">
        <f t="shared" si="16"/>
        <v>66.490000000000009</v>
      </c>
      <c r="BR20" s="35">
        <v>71.88</v>
      </c>
      <c r="BS20" s="44">
        <f t="shared" si="17"/>
        <v>64.840666666666664</v>
      </c>
    </row>
    <row r="21" spans="1:71" x14ac:dyDescent="0.25">
      <c r="A21" s="17" t="s">
        <v>18</v>
      </c>
      <c r="B21" s="37">
        <v>53.04</v>
      </c>
      <c r="C21" s="19">
        <v>54.91</v>
      </c>
      <c r="D21" s="19">
        <v>86.06</v>
      </c>
      <c r="E21" s="22">
        <f t="shared" si="0"/>
        <v>64.67</v>
      </c>
      <c r="F21" s="19">
        <v>54.38</v>
      </c>
      <c r="G21" s="19">
        <v>88.03</v>
      </c>
      <c r="H21" s="19">
        <v>51.82</v>
      </c>
      <c r="I21" s="19">
        <v>53.21</v>
      </c>
      <c r="J21" s="22">
        <f t="shared" si="1"/>
        <v>61.86</v>
      </c>
      <c r="K21" s="19">
        <v>62.66</v>
      </c>
      <c r="L21" s="19">
        <v>73.400000000000006</v>
      </c>
      <c r="M21" s="19">
        <v>53.85</v>
      </c>
      <c r="N21" s="22">
        <f t="shared" si="2"/>
        <v>63.625</v>
      </c>
      <c r="O21" s="19">
        <v>54.01</v>
      </c>
      <c r="P21" s="19">
        <v>43.59</v>
      </c>
      <c r="Q21" s="22">
        <f t="shared" si="3"/>
        <v>48.8</v>
      </c>
      <c r="R21" s="19">
        <v>56.73</v>
      </c>
      <c r="S21" s="19">
        <v>47.12</v>
      </c>
      <c r="T21" s="22">
        <f t="shared" si="4"/>
        <v>51.924999999999997</v>
      </c>
      <c r="U21" s="19">
        <v>67.31</v>
      </c>
      <c r="V21" s="19">
        <v>56.09</v>
      </c>
      <c r="W21" s="22">
        <f t="shared" si="5"/>
        <v>61.7</v>
      </c>
      <c r="X21" s="19">
        <v>42.79</v>
      </c>
      <c r="Y21" s="19">
        <v>43.75</v>
      </c>
      <c r="Z21" s="19">
        <v>60.26</v>
      </c>
      <c r="AA21" s="19">
        <v>76.28</v>
      </c>
      <c r="AB21" s="19">
        <v>84.94</v>
      </c>
      <c r="AC21" s="45">
        <f t="shared" si="6"/>
        <v>60.271666666666668</v>
      </c>
      <c r="AD21" s="19">
        <v>57.14</v>
      </c>
      <c r="AE21" s="19">
        <v>54.39</v>
      </c>
      <c r="AF21" s="19">
        <v>83.65</v>
      </c>
      <c r="AG21" s="22">
        <f t="shared" si="7"/>
        <v>65.06</v>
      </c>
      <c r="AH21" s="19">
        <v>58.62</v>
      </c>
      <c r="AI21" s="19">
        <v>75.34</v>
      </c>
      <c r="AJ21" s="19">
        <v>48.47</v>
      </c>
      <c r="AK21" s="19">
        <v>47.2</v>
      </c>
      <c r="AL21" s="22">
        <f t="shared" si="8"/>
        <v>57.407499999999999</v>
      </c>
      <c r="AM21" s="19">
        <v>72.06</v>
      </c>
      <c r="AN21" s="19">
        <v>82.43</v>
      </c>
      <c r="AO21" s="19">
        <v>59.68</v>
      </c>
      <c r="AP21" s="22">
        <f t="shared" si="9"/>
        <v>71.055000000000007</v>
      </c>
      <c r="AQ21" s="19">
        <v>63.33</v>
      </c>
      <c r="AR21" s="19">
        <v>48.73</v>
      </c>
      <c r="AS21" s="22">
        <f t="shared" si="10"/>
        <v>56.03</v>
      </c>
      <c r="AT21" s="19">
        <v>65.709999999999994</v>
      </c>
      <c r="AU21" s="19">
        <v>51.75</v>
      </c>
      <c r="AV21" s="22">
        <f t="shared" si="11"/>
        <v>58.73</v>
      </c>
      <c r="AW21" s="19">
        <v>60.48</v>
      </c>
      <c r="AX21" s="19">
        <v>43.81</v>
      </c>
      <c r="AY21" s="22">
        <f t="shared" si="12"/>
        <v>52.144999999999996</v>
      </c>
      <c r="AZ21" s="19">
        <v>45.71</v>
      </c>
      <c r="BA21" s="19">
        <v>39.369999999999997</v>
      </c>
      <c r="BB21" s="19">
        <v>52.06</v>
      </c>
      <c r="BC21" s="19">
        <v>66.67</v>
      </c>
      <c r="BD21" s="19">
        <v>81.900000000000006</v>
      </c>
      <c r="BE21" s="45">
        <f t="shared" si="13"/>
        <v>59.849791666666647</v>
      </c>
      <c r="BF21" s="35">
        <v>64.2</v>
      </c>
      <c r="BG21" s="35">
        <v>67.86</v>
      </c>
      <c r="BH21" s="35">
        <v>91.88</v>
      </c>
      <c r="BI21" s="36">
        <f t="shared" si="14"/>
        <v>74.646666666666661</v>
      </c>
      <c r="BJ21" s="35">
        <v>41.34</v>
      </c>
      <c r="BK21" s="35">
        <v>41.56</v>
      </c>
      <c r="BL21" s="35">
        <v>54.55</v>
      </c>
      <c r="BM21" s="36">
        <f t="shared" si="15"/>
        <v>45.816666666666663</v>
      </c>
      <c r="BN21" s="35">
        <v>68.180000000000007</v>
      </c>
      <c r="BO21" s="35">
        <v>84.42</v>
      </c>
      <c r="BP21" s="35">
        <v>49.35</v>
      </c>
      <c r="BQ21" s="36">
        <f t="shared" si="16"/>
        <v>66.885000000000005</v>
      </c>
      <c r="BR21" s="35">
        <v>70.13</v>
      </c>
      <c r="BS21" s="44">
        <f t="shared" si="17"/>
        <v>65.131666666666661</v>
      </c>
    </row>
    <row r="22" spans="1:71" x14ac:dyDescent="0.25">
      <c r="A22" s="17" t="s">
        <v>50</v>
      </c>
      <c r="B22" s="37">
        <v>52.48</v>
      </c>
      <c r="C22" s="19">
        <v>46.17</v>
      </c>
      <c r="D22" s="19">
        <v>86.02</v>
      </c>
      <c r="E22" s="22">
        <f t="shared" si="0"/>
        <v>61.556666666666672</v>
      </c>
      <c r="F22" s="19">
        <v>48.03</v>
      </c>
      <c r="G22" s="19">
        <v>84.16</v>
      </c>
      <c r="H22" s="19">
        <v>54.24</v>
      </c>
      <c r="I22" s="19">
        <v>61.28</v>
      </c>
      <c r="J22" s="22">
        <f t="shared" si="1"/>
        <v>61.927500000000002</v>
      </c>
      <c r="K22" s="19">
        <v>64.599999999999994</v>
      </c>
      <c r="L22" s="19">
        <v>70.5</v>
      </c>
      <c r="M22" s="19">
        <v>49.53</v>
      </c>
      <c r="N22" s="22">
        <f t="shared" si="2"/>
        <v>60.015000000000001</v>
      </c>
      <c r="O22" s="19">
        <v>56.68</v>
      </c>
      <c r="P22" s="19">
        <v>46.43</v>
      </c>
      <c r="Q22" s="22">
        <f t="shared" si="3"/>
        <v>51.555</v>
      </c>
      <c r="R22" s="19">
        <v>60.25</v>
      </c>
      <c r="S22" s="19">
        <v>50</v>
      </c>
      <c r="T22" s="22">
        <f t="shared" si="4"/>
        <v>55.125</v>
      </c>
      <c r="U22" s="19">
        <v>59.94</v>
      </c>
      <c r="V22" s="19">
        <v>52.8</v>
      </c>
      <c r="W22" s="22">
        <f t="shared" si="5"/>
        <v>56.37</v>
      </c>
      <c r="X22" s="19">
        <v>45.5</v>
      </c>
      <c r="Y22" s="19">
        <v>43.79</v>
      </c>
      <c r="Z22" s="19">
        <v>51.24</v>
      </c>
      <c r="AA22" s="19">
        <v>66.150000000000006</v>
      </c>
      <c r="AB22" s="19">
        <v>78.260000000000005</v>
      </c>
      <c r="AC22" s="45">
        <f t="shared" si="6"/>
        <v>58.007430555555551</v>
      </c>
      <c r="AD22" s="19">
        <v>58.77</v>
      </c>
      <c r="AE22" s="19">
        <v>54.09</v>
      </c>
      <c r="AF22" s="19">
        <v>88.65</v>
      </c>
      <c r="AG22" s="22">
        <f t="shared" si="7"/>
        <v>67.17</v>
      </c>
      <c r="AH22" s="19">
        <v>51.45</v>
      </c>
      <c r="AI22" s="19">
        <v>81.88</v>
      </c>
      <c r="AJ22" s="19">
        <v>38.96</v>
      </c>
      <c r="AK22" s="19">
        <v>47.32</v>
      </c>
      <c r="AL22" s="22">
        <f t="shared" si="8"/>
        <v>54.902499999999996</v>
      </c>
      <c r="AM22" s="19">
        <v>70.98</v>
      </c>
      <c r="AN22" s="19">
        <v>71.239999999999995</v>
      </c>
      <c r="AO22" s="19">
        <v>48.55</v>
      </c>
      <c r="AP22" s="22">
        <f t="shared" si="9"/>
        <v>59.894999999999996</v>
      </c>
      <c r="AQ22" s="19">
        <v>53.83</v>
      </c>
      <c r="AR22" s="19">
        <v>45.38</v>
      </c>
      <c r="AS22" s="22">
        <f t="shared" si="10"/>
        <v>49.605000000000004</v>
      </c>
      <c r="AT22" s="19">
        <v>57.26</v>
      </c>
      <c r="AU22" s="19">
        <v>48.55</v>
      </c>
      <c r="AV22" s="22">
        <f t="shared" si="11"/>
        <v>52.905000000000001</v>
      </c>
      <c r="AW22" s="19">
        <v>50</v>
      </c>
      <c r="AX22" s="19">
        <v>41.69</v>
      </c>
      <c r="AY22" s="22">
        <f t="shared" si="12"/>
        <v>45.844999999999999</v>
      </c>
      <c r="AZ22" s="19">
        <v>42.22</v>
      </c>
      <c r="BA22" s="19">
        <v>36.81</v>
      </c>
      <c r="BB22" s="19">
        <v>43.54</v>
      </c>
      <c r="BC22" s="19">
        <v>63.32</v>
      </c>
      <c r="BD22" s="19">
        <v>77.84</v>
      </c>
      <c r="BE22" s="45">
        <f t="shared" si="13"/>
        <v>55.419375000000009</v>
      </c>
      <c r="BF22" s="35">
        <v>56.82</v>
      </c>
      <c r="BG22" s="35">
        <v>60.2</v>
      </c>
      <c r="BH22" s="35">
        <v>90.45</v>
      </c>
      <c r="BI22" s="36">
        <f t="shared" si="14"/>
        <v>69.15666666666668</v>
      </c>
      <c r="BJ22" s="35">
        <v>51.31</v>
      </c>
      <c r="BK22" s="35">
        <v>54.14</v>
      </c>
      <c r="BL22" s="35">
        <v>52.93</v>
      </c>
      <c r="BM22" s="36">
        <f t="shared" si="15"/>
        <v>52.793333333333329</v>
      </c>
      <c r="BN22" s="35">
        <v>60.91</v>
      </c>
      <c r="BO22" s="35">
        <v>82.12</v>
      </c>
      <c r="BP22" s="35">
        <v>60.91</v>
      </c>
      <c r="BQ22" s="36">
        <f t="shared" si="16"/>
        <v>71.515000000000001</v>
      </c>
      <c r="BR22" s="35">
        <v>76.36</v>
      </c>
      <c r="BS22" s="44">
        <f t="shared" si="17"/>
        <v>66.147000000000006</v>
      </c>
    </row>
    <row r="23" spans="1:71" x14ac:dyDescent="0.25">
      <c r="A23" s="17" t="s">
        <v>19</v>
      </c>
      <c r="B23" s="37">
        <v>51.46</v>
      </c>
      <c r="C23" s="19">
        <v>39.82</v>
      </c>
      <c r="D23" s="19">
        <v>80.16</v>
      </c>
      <c r="E23" s="22">
        <f t="shared" si="0"/>
        <v>57.146666666666668</v>
      </c>
      <c r="F23" s="19">
        <v>45.65</v>
      </c>
      <c r="G23" s="19">
        <v>72.37</v>
      </c>
      <c r="H23" s="19">
        <v>35.020000000000003</v>
      </c>
      <c r="I23" s="19">
        <v>39.17</v>
      </c>
      <c r="J23" s="22">
        <f t="shared" si="1"/>
        <v>48.052500000000009</v>
      </c>
      <c r="K23" s="19">
        <v>61.87</v>
      </c>
      <c r="L23" s="19">
        <v>58.11</v>
      </c>
      <c r="M23" s="19">
        <v>45.14</v>
      </c>
      <c r="N23" s="22">
        <f t="shared" si="2"/>
        <v>51.625</v>
      </c>
      <c r="O23" s="19">
        <v>50.19</v>
      </c>
      <c r="P23" s="19">
        <v>35.409999999999997</v>
      </c>
      <c r="Q23" s="22">
        <f t="shared" si="3"/>
        <v>42.8</v>
      </c>
      <c r="R23" s="19">
        <v>48.05</v>
      </c>
      <c r="S23" s="19">
        <v>34.24</v>
      </c>
      <c r="T23" s="22">
        <f t="shared" si="4"/>
        <v>41.144999999999996</v>
      </c>
      <c r="U23" s="19">
        <v>37.549999999999997</v>
      </c>
      <c r="V23" s="19">
        <v>27.63</v>
      </c>
      <c r="W23" s="22">
        <f t="shared" si="5"/>
        <v>32.589999999999996</v>
      </c>
      <c r="X23" s="19">
        <v>45.91</v>
      </c>
      <c r="Y23" s="19">
        <v>41.05</v>
      </c>
      <c r="Z23" s="19">
        <v>36.96</v>
      </c>
      <c r="AA23" s="19">
        <v>44.75</v>
      </c>
      <c r="AB23" s="19">
        <v>67.7</v>
      </c>
      <c r="AC23" s="45">
        <f t="shared" si="6"/>
        <v>47.633263888888884</v>
      </c>
      <c r="AD23" s="19">
        <v>55.71</v>
      </c>
      <c r="AE23" s="19">
        <v>47.07</v>
      </c>
      <c r="AF23" s="19">
        <v>85.1</v>
      </c>
      <c r="AG23" s="22">
        <f t="shared" si="7"/>
        <v>62.626666666666665</v>
      </c>
      <c r="AH23" s="19">
        <v>44.49</v>
      </c>
      <c r="AI23" s="19">
        <v>75.650000000000006</v>
      </c>
      <c r="AJ23" s="19">
        <v>48.3</v>
      </c>
      <c r="AK23" s="19">
        <v>52.24</v>
      </c>
      <c r="AL23" s="22">
        <f t="shared" si="8"/>
        <v>55.17</v>
      </c>
      <c r="AM23" s="19">
        <v>66.94</v>
      </c>
      <c r="AN23" s="19">
        <v>71.290000000000006</v>
      </c>
      <c r="AO23" s="19">
        <v>48.98</v>
      </c>
      <c r="AP23" s="22">
        <f t="shared" si="9"/>
        <v>60.135000000000005</v>
      </c>
      <c r="AQ23" s="19">
        <v>51.84</v>
      </c>
      <c r="AR23" s="19">
        <v>42.86</v>
      </c>
      <c r="AS23" s="22">
        <f t="shared" si="10"/>
        <v>47.35</v>
      </c>
      <c r="AT23" s="19">
        <v>59.39</v>
      </c>
      <c r="AU23" s="19">
        <v>48.57</v>
      </c>
      <c r="AV23" s="22">
        <f t="shared" si="11"/>
        <v>53.980000000000004</v>
      </c>
      <c r="AW23" s="19">
        <v>49.39</v>
      </c>
      <c r="AX23" s="19">
        <v>42.45</v>
      </c>
      <c r="AY23" s="22">
        <f t="shared" si="12"/>
        <v>45.92</v>
      </c>
      <c r="AZ23" s="19">
        <v>41.84</v>
      </c>
      <c r="BA23" s="19">
        <v>42.24</v>
      </c>
      <c r="BB23" s="19">
        <v>35.51</v>
      </c>
      <c r="BC23" s="19">
        <v>64.900000000000006</v>
      </c>
      <c r="BD23" s="19">
        <v>78.37</v>
      </c>
      <c r="BE23" s="45">
        <f t="shared" si="13"/>
        <v>54.581805555555555</v>
      </c>
      <c r="BF23" s="35">
        <v>59</v>
      </c>
      <c r="BG23" s="35">
        <v>49.63</v>
      </c>
      <c r="BH23" s="35">
        <v>86.67</v>
      </c>
      <c r="BI23" s="36">
        <f t="shared" si="14"/>
        <v>65.100000000000009</v>
      </c>
      <c r="BJ23" s="35">
        <v>40.15</v>
      </c>
      <c r="BK23" s="35">
        <v>30.37</v>
      </c>
      <c r="BL23" s="35">
        <v>37.33</v>
      </c>
      <c r="BM23" s="36">
        <f t="shared" si="15"/>
        <v>35.949999999999996</v>
      </c>
      <c r="BN23" s="35">
        <v>52.44</v>
      </c>
      <c r="BO23" s="35">
        <v>76</v>
      </c>
      <c r="BP23" s="35">
        <v>47.11</v>
      </c>
      <c r="BQ23" s="36">
        <f t="shared" si="16"/>
        <v>61.555</v>
      </c>
      <c r="BR23" s="35">
        <v>63.56</v>
      </c>
      <c r="BS23" s="44">
        <f t="shared" si="17"/>
        <v>55.721000000000004</v>
      </c>
    </row>
    <row r="24" spans="1:71" x14ac:dyDescent="0.25">
      <c r="A24" s="17" t="s">
        <v>20</v>
      </c>
      <c r="B24" s="37">
        <v>54.87</v>
      </c>
      <c r="C24" s="19">
        <v>64.92</v>
      </c>
      <c r="D24" s="19">
        <v>81.540000000000006</v>
      </c>
      <c r="E24" s="22">
        <f t="shared" si="0"/>
        <v>67.11</v>
      </c>
      <c r="F24" s="19">
        <v>52.23</v>
      </c>
      <c r="G24" s="19">
        <v>80.81</v>
      </c>
      <c r="H24" s="19">
        <v>45.74</v>
      </c>
      <c r="I24" s="19">
        <v>50.58</v>
      </c>
      <c r="J24" s="22">
        <f t="shared" si="1"/>
        <v>57.34</v>
      </c>
      <c r="K24" s="19">
        <v>75.44</v>
      </c>
      <c r="L24" s="19">
        <v>80.52</v>
      </c>
      <c r="M24" s="19">
        <v>45.64</v>
      </c>
      <c r="N24" s="22">
        <f t="shared" si="2"/>
        <v>63.08</v>
      </c>
      <c r="O24" s="19">
        <v>48.98</v>
      </c>
      <c r="P24" s="19">
        <v>44.19</v>
      </c>
      <c r="Q24" s="22">
        <f t="shared" si="3"/>
        <v>46.584999999999994</v>
      </c>
      <c r="R24" s="19">
        <v>53.92</v>
      </c>
      <c r="S24" s="19">
        <v>43.02</v>
      </c>
      <c r="T24" s="22">
        <f t="shared" si="4"/>
        <v>48.47</v>
      </c>
      <c r="U24" s="19">
        <v>48.11</v>
      </c>
      <c r="V24" s="19">
        <v>37.79</v>
      </c>
      <c r="W24" s="22">
        <f t="shared" si="5"/>
        <v>42.95</v>
      </c>
      <c r="X24" s="19">
        <v>47.24</v>
      </c>
      <c r="Y24" s="19">
        <v>53.63</v>
      </c>
      <c r="Z24" s="19">
        <v>54.65</v>
      </c>
      <c r="AA24" s="19">
        <v>70.06</v>
      </c>
      <c r="AB24" s="19">
        <v>80.81</v>
      </c>
      <c r="AC24" s="45">
        <f t="shared" si="6"/>
        <v>58.947083333333332</v>
      </c>
      <c r="AD24" s="19">
        <v>55.5</v>
      </c>
      <c r="AE24" s="19">
        <v>58.23</v>
      </c>
      <c r="AF24" s="19">
        <v>78.61</v>
      </c>
      <c r="AG24" s="22">
        <f t="shared" si="7"/>
        <v>64.11333333333333</v>
      </c>
      <c r="AH24" s="19">
        <v>49.72</v>
      </c>
      <c r="AI24" s="19">
        <v>81.95</v>
      </c>
      <c r="AJ24" s="19">
        <v>44.52</v>
      </c>
      <c r="AK24" s="19">
        <v>50.75</v>
      </c>
      <c r="AL24" s="22">
        <f t="shared" si="8"/>
        <v>56.735000000000007</v>
      </c>
      <c r="AM24" s="19">
        <v>71.28</v>
      </c>
      <c r="AN24" s="19">
        <v>77.7</v>
      </c>
      <c r="AO24" s="19">
        <v>49.05</v>
      </c>
      <c r="AP24" s="22">
        <f t="shared" si="9"/>
        <v>63.375</v>
      </c>
      <c r="AQ24" s="19">
        <v>51.89</v>
      </c>
      <c r="AR24" s="19">
        <v>35.58</v>
      </c>
      <c r="AS24" s="22">
        <f t="shared" si="10"/>
        <v>43.734999999999999</v>
      </c>
      <c r="AT24" s="19">
        <v>55.44</v>
      </c>
      <c r="AU24" s="19">
        <v>43.26</v>
      </c>
      <c r="AV24" s="22">
        <f t="shared" si="11"/>
        <v>49.349999999999994</v>
      </c>
      <c r="AW24" s="19">
        <v>51.3</v>
      </c>
      <c r="AX24" s="19">
        <v>40.43</v>
      </c>
      <c r="AY24" s="22">
        <f t="shared" si="12"/>
        <v>45.864999999999995</v>
      </c>
      <c r="AZ24" s="19">
        <v>56.62</v>
      </c>
      <c r="BA24" s="19">
        <v>51.65</v>
      </c>
      <c r="BB24" s="19">
        <v>41.61</v>
      </c>
      <c r="BC24" s="19">
        <v>66.900000000000006</v>
      </c>
      <c r="BD24" s="19">
        <v>84.87</v>
      </c>
      <c r="BE24" s="45">
        <f t="shared" si="13"/>
        <v>58.008611111111115</v>
      </c>
      <c r="BF24" s="35">
        <v>67.94</v>
      </c>
      <c r="BG24" s="35">
        <v>73.44</v>
      </c>
      <c r="BH24" s="35">
        <v>89.35</v>
      </c>
      <c r="BI24" s="36">
        <f t="shared" si="14"/>
        <v>76.91</v>
      </c>
      <c r="BJ24" s="35">
        <v>54.7</v>
      </c>
      <c r="BK24" s="35">
        <v>47.05</v>
      </c>
      <c r="BL24" s="35">
        <v>51.67</v>
      </c>
      <c r="BM24" s="36">
        <f t="shared" si="15"/>
        <v>51.140000000000008</v>
      </c>
      <c r="BN24" s="35">
        <v>57.78</v>
      </c>
      <c r="BO24" s="35">
        <v>77.27</v>
      </c>
      <c r="BP24" s="35">
        <v>56.46</v>
      </c>
      <c r="BQ24" s="36">
        <f t="shared" si="16"/>
        <v>66.864999999999995</v>
      </c>
      <c r="BR24" s="35">
        <v>72.37</v>
      </c>
      <c r="BS24" s="44">
        <f t="shared" si="17"/>
        <v>65.013000000000005</v>
      </c>
    </row>
    <row r="25" spans="1:71" x14ac:dyDescent="0.25">
      <c r="A25" s="17" t="s">
        <v>21</v>
      </c>
      <c r="B25" s="37">
        <v>52.42</v>
      </c>
      <c r="C25" s="19">
        <v>60.06</v>
      </c>
      <c r="D25" s="19">
        <v>91.08</v>
      </c>
      <c r="E25" s="22">
        <f t="shared" si="0"/>
        <v>67.853333333333339</v>
      </c>
      <c r="F25" s="19">
        <v>44.13</v>
      </c>
      <c r="G25" s="19">
        <v>83.26</v>
      </c>
      <c r="H25" s="19">
        <v>47.94</v>
      </c>
      <c r="I25" s="19">
        <v>47.94</v>
      </c>
      <c r="J25" s="22">
        <f t="shared" si="1"/>
        <v>55.817500000000003</v>
      </c>
      <c r="K25" s="19">
        <v>68.5</v>
      </c>
      <c r="L25" s="19">
        <v>79.959999999999994</v>
      </c>
      <c r="M25" s="19">
        <v>50.22</v>
      </c>
      <c r="N25" s="22">
        <f t="shared" si="2"/>
        <v>65.09</v>
      </c>
      <c r="O25" s="19">
        <v>57.16</v>
      </c>
      <c r="P25" s="19">
        <v>49.56</v>
      </c>
      <c r="Q25" s="22">
        <f t="shared" si="3"/>
        <v>53.36</v>
      </c>
      <c r="R25" s="19">
        <v>57.38</v>
      </c>
      <c r="S25" s="19">
        <v>51.54</v>
      </c>
      <c r="T25" s="22">
        <f t="shared" si="4"/>
        <v>54.46</v>
      </c>
      <c r="U25" s="19">
        <v>53.19</v>
      </c>
      <c r="V25" s="19">
        <v>49.34</v>
      </c>
      <c r="W25" s="22">
        <f t="shared" si="5"/>
        <v>51.265000000000001</v>
      </c>
      <c r="X25" s="19">
        <v>42.29</v>
      </c>
      <c r="Y25" s="19">
        <v>47.47</v>
      </c>
      <c r="Z25" s="19">
        <v>36.340000000000003</v>
      </c>
      <c r="AA25" s="19">
        <v>68.72</v>
      </c>
      <c r="AB25" s="19">
        <v>83.04</v>
      </c>
      <c r="AC25" s="45">
        <f t="shared" si="6"/>
        <v>57.850486111111117</v>
      </c>
      <c r="AD25" s="19">
        <v>50.1</v>
      </c>
      <c r="AE25" s="19">
        <v>47.32</v>
      </c>
      <c r="AF25" s="19">
        <v>90.92</v>
      </c>
      <c r="AG25" s="22">
        <f t="shared" si="7"/>
        <v>62.78</v>
      </c>
      <c r="AH25" s="19">
        <v>37.72</v>
      </c>
      <c r="AI25" s="19">
        <v>78.64</v>
      </c>
      <c r="AJ25" s="19">
        <v>40.08</v>
      </c>
      <c r="AK25" s="19">
        <v>50.94</v>
      </c>
      <c r="AL25" s="22">
        <f t="shared" si="8"/>
        <v>51.844999999999999</v>
      </c>
      <c r="AM25" s="19">
        <v>68.48</v>
      </c>
      <c r="AN25" s="19">
        <v>74.180000000000007</v>
      </c>
      <c r="AO25" s="19">
        <v>48.12</v>
      </c>
      <c r="AP25" s="22">
        <f t="shared" si="9"/>
        <v>61.150000000000006</v>
      </c>
      <c r="AQ25" s="19">
        <v>51.04</v>
      </c>
      <c r="AR25" s="19">
        <v>43.22</v>
      </c>
      <c r="AS25" s="22">
        <f t="shared" si="10"/>
        <v>47.129999999999995</v>
      </c>
      <c r="AT25" s="19">
        <v>59.08</v>
      </c>
      <c r="AU25" s="19">
        <v>53.44</v>
      </c>
      <c r="AV25" s="22">
        <f t="shared" si="11"/>
        <v>56.26</v>
      </c>
      <c r="AW25" s="19">
        <v>51.36</v>
      </c>
      <c r="AX25" s="19">
        <v>48.02</v>
      </c>
      <c r="AY25" s="22">
        <f t="shared" si="12"/>
        <v>49.69</v>
      </c>
      <c r="AZ25" s="19">
        <v>41.23</v>
      </c>
      <c r="BA25" s="19">
        <v>46.66</v>
      </c>
      <c r="BB25" s="19">
        <v>44.68</v>
      </c>
      <c r="BC25" s="19">
        <v>74.53</v>
      </c>
      <c r="BD25" s="19">
        <v>81</v>
      </c>
      <c r="BE25" s="45">
        <f t="shared" si="13"/>
        <v>57.119583333333331</v>
      </c>
      <c r="BF25" s="35">
        <v>62.58</v>
      </c>
      <c r="BG25" s="35">
        <v>71.69</v>
      </c>
      <c r="BH25" s="35">
        <v>93.13</v>
      </c>
      <c r="BI25" s="36">
        <f t="shared" si="14"/>
        <v>75.8</v>
      </c>
      <c r="BJ25" s="35">
        <v>37.92</v>
      </c>
      <c r="BK25" s="35">
        <v>45.6</v>
      </c>
      <c r="BL25" s="35">
        <v>52.11</v>
      </c>
      <c r="BM25" s="36">
        <f t="shared" si="15"/>
        <v>45.21</v>
      </c>
      <c r="BN25" s="35">
        <v>46.67</v>
      </c>
      <c r="BO25" s="35">
        <v>76.27</v>
      </c>
      <c r="BP25" s="35">
        <v>58.31</v>
      </c>
      <c r="BQ25" s="36">
        <f t="shared" si="16"/>
        <v>67.289999999999992</v>
      </c>
      <c r="BR25" s="35">
        <v>75.17</v>
      </c>
      <c r="BS25" s="44">
        <f t="shared" si="17"/>
        <v>62.027999999999999</v>
      </c>
    </row>
    <row r="26" spans="1:71" x14ac:dyDescent="0.25">
      <c r="A26" s="17" t="s">
        <v>22</v>
      </c>
      <c r="B26" s="37">
        <v>61.54</v>
      </c>
      <c r="C26" s="19">
        <v>50.03</v>
      </c>
      <c r="D26" s="19">
        <v>89.38</v>
      </c>
      <c r="E26" s="22">
        <f t="shared" si="0"/>
        <v>66.983333333333334</v>
      </c>
      <c r="F26" s="19">
        <v>56.03</v>
      </c>
      <c r="G26" s="19">
        <v>80.430000000000007</v>
      </c>
      <c r="H26" s="19">
        <v>46.23</v>
      </c>
      <c r="I26" s="19">
        <v>53.7</v>
      </c>
      <c r="J26" s="22">
        <f t="shared" si="1"/>
        <v>59.097499999999997</v>
      </c>
      <c r="K26" s="19">
        <v>77.63</v>
      </c>
      <c r="L26" s="19">
        <v>73.349999999999994</v>
      </c>
      <c r="M26" s="19">
        <v>52.59</v>
      </c>
      <c r="N26" s="22">
        <f t="shared" si="2"/>
        <v>62.97</v>
      </c>
      <c r="O26" s="19">
        <v>52.26</v>
      </c>
      <c r="P26" s="19">
        <v>43.48</v>
      </c>
      <c r="Q26" s="22">
        <f t="shared" si="3"/>
        <v>47.87</v>
      </c>
      <c r="R26" s="19">
        <v>59.13</v>
      </c>
      <c r="S26" s="19">
        <v>52</v>
      </c>
      <c r="T26" s="22">
        <f t="shared" si="4"/>
        <v>55.564999999999998</v>
      </c>
      <c r="U26" s="19">
        <v>55.71</v>
      </c>
      <c r="V26" s="19">
        <v>46.27</v>
      </c>
      <c r="W26" s="22">
        <f t="shared" si="5"/>
        <v>50.99</v>
      </c>
      <c r="X26" s="19">
        <v>44.66</v>
      </c>
      <c r="Y26" s="19">
        <v>52.07</v>
      </c>
      <c r="Z26" s="19">
        <v>46.09</v>
      </c>
      <c r="AA26" s="19">
        <v>73.02</v>
      </c>
      <c r="AB26" s="19">
        <v>83.22</v>
      </c>
      <c r="AC26" s="45">
        <f t="shared" si="6"/>
        <v>60.013819444444458</v>
      </c>
      <c r="AD26" s="19">
        <v>59.44</v>
      </c>
      <c r="AE26" s="19">
        <v>56.11</v>
      </c>
      <c r="AF26" s="19">
        <v>89.38</v>
      </c>
      <c r="AG26" s="22">
        <f t="shared" si="7"/>
        <v>68.31</v>
      </c>
      <c r="AH26" s="19">
        <v>54.77</v>
      </c>
      <c r="AI26" s="19">
        <v>79.27</v>
      </c>
      <c r="AJ26" s="19">
        <v>47.34</v>
      </c>
      <c r="AK26" s="19">
        <v>50.07</v>
      </c>
      <c r="AL26" s="22">
        <f t="shared" si="8"/>
        <v>57.862499999999997</v>
      </c>
      <c r="AM26" s="19">
        <v>77.650000000000006</v>
      </c>
      <c r="AN26" s="19">
        <v>79.53</v>
      </c>
      <c r="AO26" s="19">
        <v>54.88</v>
      </c>
      <c r="AP26" s="22">
        <f t="shared" si="9"/>
        <v>67.204999999999998</v>
      </c>
      <c r="AQ26" s="19">
        <v>59.37</v>
      </c>
      <c r="AR26" s="19">
        <v>49.4</v>
      </c>
      <c r="AS26" s="22">
        <f t="shared" si="10"/>
        <v>54.384999999999998</v>
      </c>
      <c r="AT26" s="19">
        <v>65.03</v>
      </c>
      <c r="AU26" s="19">
        <v>57.54</v>
      </c>
      <c r="AV26" s="22">
        <f t="shared" si="11"/>
        <v>61.284999999999997</v>
      </c>
      <c r="AW26" s="19">
        <v>56.96</v>
      </c>
      <c r="AX26" s="19">
        <v>47.64</v>
      </c>
      <c r="AY26" s="22">
        <f t="shared" si="12"/>
        <v>52.3</v>
      </c>
      <c r="AZ26" s="19">
        <v>46.52</v>
      </c>
      <c r="BA26" s="19">
        <v>49.09</v>
      </c>
      <c r="BB26" s="19">
        <v>48.88</v>
      </c>
      <c r="BC26" s="19">
        <v>69.67</v>
      </c>
      <c r="BD26" s="19">
        <v>84.97</v>
      </c>
      <c r="BE26" s="45">
        <f t="shared" si="13"/>
        <v>61.510624999999997</v>
      </c>
      <c r="BF26" s="35">
        <v>69.510000000000005</v>
      </c>
      <c r="BG26" s="35">
        <v>69.08</v>
      </c>
      <c r="BH26" s="35">
        <v>91.49</v>
      </c>
      <c r="BI26" s="36">
        <f t="shared" si="14"/>
        <v>76.693333333333328</v>
      </c>
      <c r="BJ26" s="35">
        <v>51.13</v>
      </c>
      <c r="BK26" s="35">
        <v>40.74</v>
      </c>
      <c r="BL26" s="35">
        <v>46.65</v>
      </c>
      <c r="BM26" s="36">
        <f t="shared" si="15"/>
        <v>46.173333333333339</v>
      </c>
      <c r="BN26" s="35">
        <v>57.51</v>
      </c>
      <c r="BO26" s="35">
        <v>76.180000000000007</v>
      </c>
      <c r="BP26" s="35">
        <v>55.38</v>
      </c>
      <c r="BQ26" s="36">
        <f t="shared" si="16"/>
        <v>65.78</v>
      </c>
      <c r="BR26" s="35">
        <v>78.78</v>
      </c>
      <c r="BS26" s="44">
        <f t="shared" si="17"/>
        <v>64.987333333333339</v>
      </c>
    </row>
    <row r="27" spans="1:71" x14ac:dyDescent="0.25">
      <c r="A27" s="17" t="s">
        <v>23</v>
      </c>
      <c r="B27" s="37">
        <v>51.79</v>
      </c>
      <c r="C27" s="19">
        <v>58.23</v>
      </c>
      <c r="D27" s="19">
        <v>86.71</v>
      </c>
      <c r="E27" s="22">
        <f t="shared" si="0"/>
        <v>65.576666666666668</v>
      </c>
      <c r="F27" s="19">
        <v>51.05</v>
      </c>
      <c r="G27" s="19">
        <v>86.22</v>
      </c>
      <c r="H27" s="19">
        <v>54.57</v>
      </c>
      <c r="I27" s="19">
        <v>67.510000000000005</v>
      </c>
      <c r="J27" s="22">
        <f t="shared" si="1"/>
        <v>64.837499999999991</v>
      </c>
      <c r="K27" s="19">
        <v>74.89</v>
      </c>
      <c r="L27" s="19">
        <v>82.14</v>
      </c>
      <c r="M27" s="19">
        <v>48.31</v>
      </c>
      <c r="N27" s="22">
        <f t="shared" si="2"/>
        <v>65.224999999999994</v>
      </c>
      <c r="O27" s="19">
        <v>67.72</v>
      </c>
      <c r="P27" s="19">
        <v>53.59</v>
      </c>
      <c r="Q27" s="22">
        <f t="shared" si="3"/>
        <v>60.655000000000001</v>
      </c>
      <c r="R27" s="19">
        <v>63.08</v>
      </c>
      <c r="S27" s="19">
        <v>51.05</v>
      </c>
      <c r="T27" s="22">
        <f t="shared" si="4"/>
        <v>57.064999999999998</v>
      </c>
      <c r="U27" s="19">
        <v>59.49</v>
      </c>
      <c r="V27" s="19">
        <v>51.48</v>
      </c>
      <c r="W27" s="22">
        <f t="shared" si="5"/>
        <v>55.484999999999999</v>
      </c>
      <c r="X27" s="19">
        <v>50</v>
      </c>
      <c r="Y27" s="19">
        <v>47.26</v>
      </c>
      <c r="Z27" s="19">
        <v>43.46</v>
      </c>
      <c r="AA27" s="19">
        <v>75.11</v>
      </c>
      <c r="AB27" s="19">
        <v>84.39</v>
      </c>
      <c r="AC27" s="45">
        <f t="shared" si="6"/>
        <v>61.996180555555561</v>
      </c>
      <c r="AD27" s="19">
        <v>59.16</v>
      </c>
      <c r="AE27" s="19">
        <v>52.31</v>
      </c>
      <c r="AF27" s="19">
        <v>91.58</v>
      </c>
      <c r="AG27" s="22">
        <f t="shared" si="7"/>
        <v>67.683333333333337</v>
      </c>
      <c r="AH27" s="19">
        <v>51.82</v>
      </c>
      <c r="AI27" s="19">
        <v>80.69</v>
      </c>
      <c r="AJ27" s="19">
        <v>55.61</v>
      </c>
      <c r="AK27" s="19">
        <v>56.11</v>
      </c>
      <c r="AL27" s="22">
        <f t="shared" si="8"/>
        <v>61.057500000000005</v>
      </c>
      <c r="AM27" s="19">
        <v>72.03</v>
      </c>
      <c r="AN27" s="19">
        <v>77.06</v>
      </c>
      <c r="AO27" s="19">
        <v>65.84</v>
      </c>
      <c r="AP27" s="22">
        <f t="shared" si="9"/>
        <v>71.45</v>
      </c>
      <c r="AQ27" s="19">
        <v>68.319999999999993</v>
      </c>
      <c r="AR27" s="19">
        <v>53.71</v>
      </c>
      <c r="AS27" s="22">
        <f t="shared" si="10"/>
        <v>61.015000000000001</v>
      </c>
      <c r="AT27" s="19">
        <v>59.16</v>
      </c>
      <c r="AU27" s="19">
        <v>46.53</v>
      </c>
      <c r="AV27" s="22">
        <f t="shared" si="11"/>
        <v>52.844999999999999</v>
      </c>
      <c r="AW27" s="19">
        <v>59.9</v>
      </c>
      <c r="AX27" s="19">
        <v>50.99</v>
      </c>
      <c r="AY27" s="22">
        <f t="shared" si="12"/>
        <v>55.445</v>
      </c>
      <c r="AZ27" s="19">
        <v>57.18</v>
      </c>
      <c r="BA27" s="19">
        <v>55.45</v>
      </c>
      <c r="BB27" s="19">
        <v>60.89</v>
      </c>
      <c r="BC27" s="19">
        <v>73.760000000000005</v>
      </c>
      <c r="BD27" s="19">
        <v>87.13</v>
      </c>
      <c r="BE27" s="45">
        <f t="shared" si="13"/>
        <v>64.661319444444445</v>
      </c>
      <c r="BF27" s="35">
        <v>57.16</v>
      </c>
      <c r="BG27" s="35">
        <v>60.76</v>
      </c>
      <c r="BH27" s="35">
        <v>91.82</v>
      </c>
      <c r="BI27" s="36">
        <f t="shared" si="14"/>
        <v>69.913333333333327</v>
      </c>
      <c r="BJ27" s="35">
        <v>47.58</v>
      </c>
      <c r="BK27" s="35">
        <v>53.33</v>
      </c>
      <c r="BL27" s="35">
        <v>52.27</v>
      </c>
      <c r="BM27" s="36">
        <f t="shared" si="15"/>
        <v>51.06</v>
      </c>
      <c r="BN27" s="35">
        <v>64.09</v>
      </c>
      <c r="BO27" s="35">
        <v>78.180000000000007</v>
      </c>
      <c r="BP27" s="35">
        <v>65.45</v>
      </c>
      <c r="BQ27" s="36">
        <f t="shared" si="16"/>
        <v>71.814999999999998</v>
      </c>
      <c r="BR27" s="35">
        <v>75.91</v>
      </c>
      <c r="BS27" s="44">
        <f t="shared" si="17"/>
        <v>66.557666666666663</v>
      </c>
    </row>
    <row r="28" spans="1:71" x14ac:dyDescent="0.25">
      <c r="A28" s="17" t="s">
        <v>24</v>
      </c>
      <c r="B28" s="37">
        <v>52.95</v>
      </c>
      <c r="C28" s="19">
        <v>61.08</v>
      </c>
      <c r="D28" s="19">
        <v>87.27</v>
      </c>
      <c r="E28" s="22">
        <f t="shared" si="0"/>
        <v>67.100000000000009</v>
      </c>
      <c r="F28" s="19">
        <v>43.48</v>
      </c>
      <c r="G28" s="19">
        <v>74.12</v>
      </c>
      <c r="H28" s="19">
        <v>37.06</v>
      </c>
      <c r="I28" s="19">
        <v>44.93</v>
      </c>
      <c r="J28" s="22">
        <f t="shared" si="1"/>
        <v>49.897500000000001</v>
      </c>
      <c r="K28" s="19">
        <v>74.84</v>
      </c>
      <c r="L28" s="19">
        <v>67.290000000000006</v>
      </c>
      <c r="M28" s="19">
        <v>44.72</v>
      </c>
      <c r="N28" s="22">
        <f t="shared" si="2"/>
        <v>56.005000000000003</v>
      </c>
      <c r="O28" s="19">
        <v>37.89</v>
      </c>
      <c r="P28" s="19">
        <v>26.4</v>
      </c>
      <c r="Q28" s="22">
        <f t="shared" si="3"/>
        <v>32.144999999999996</v>
      </c>
      <c r="R28" s="19">
        <v>47.2</v>
      </c>
      <c r="S28" s="19">
        <v>34.159999999999997</v>
      </c>
      <c r="T28" s="22">
        <f t="shared" si="4"/>
        <v>40.68</v>
      </c>
      <c r="U28" s="19">
        <v>40.06</v>
      </c>
      <c r="V28" s="19">
        <v>27.33</v>
      </c>
      <c r="W28" s="22">
        <f t="shared" si="5"/>
        <v>33.695</v>
      </c>
      <c r="X28" s="19">
        <v>47.2</v>
      </c>
      <c r="Y28" s="19">
        <v>55.9</v>
      </c>
      <c r="Z28" s="19">
        <v>59.01</v>
      </c>
      <c r="AA28" s="19">
        <v>67.7</v>
      </c>
      <c r="AB28" s="19">
        <v>76.400000000000006</v>
      </c>
      <c r="AC28" s="45">
        <f t="shared" si="6"/>
        <v>55.047708333333333</v>
      </c>
      <c r="AD28" s="19">
        <v>58.29</v>
      </c>
      <c r="AE28" s="19">
        <v>60.37</v>
      </c>
      <c r="AF28" s="19">
        <v>85.46</v>
      </c>
      <c r="AG28" s="22">
        <f t="shared" si="7"/>
        <v>68.040000000000006</v>
      </c>
      <c r="AH28" s="19">
        <v>49.15</v>
      </c>
      <c r="AI28" s="19">
        <v>74.83</v>
      </c>
      <c r="AJ28" s="19">
        <v>43.03</v>
      </c>
      <c r="AK28" s="19">
        <v>50.51</v>
      </c>
      <c r="AL28" s="22">
        <f t="shared" si="8"/>
        <v>54.379999999999995</v>
      </c>
      <c r="AM28" s="19">
        <v>67.599999999999994</v>
      </c>
      <c r="AN28" s="19">
        <v>70.92</v>
      </c>
      <c r="AO28" s="19">
        <v>46.17</v>
      </c>
      <c r="AP28" s="22">
        <f t="shared" si="9"/>
        <v>58.545000000000002</v>
      </c>
      <c r="AQ28" s="19">
        <v>59.18</v>
      </c>
      <c r="AR28" s="19">
        <v>43.62</v>
      </c>
      <c r="AS28" s="22">
        <f t="shared" si="10"/>
        <v>51.4</v>
      </c>
      <c r="AT28" s="19">
        <v>66.33</v>
      </c>
      <c r="AU28" s="19">
        <v>54.08</v>
      </c>
      <c r="AV28" s="22">
        <f t="shared" si="11"/>
        <v>60.204999999999998</v>
      </c>
      <c r="AW28" s="19">
        <v>59.44</v>
      </c>
      <c r="AX28" s="19">
        <v>45.92</v>
      </c>
      <c r="AY28" s="22">
        <f t="shared" si="12"/>
        <v>52.68</v>
      </c>
      <c r="AZ28" s="19">
        <v>49.74</v>
      </c>
      <c r="BA28" s="19">
        <v>55.1</v>
      </c>
      <c r="BB28" s="19">
        <v>58.67</v>
      </c>
      <c r="BC28" s="19">
        <v>71.430000000000007</v>
      </c>
      <c r="BD28" s="19">
        <v>82.65</v>
      </c>
      <c r="BE28" s="45">
        <f t="shared" si="13"/>
        <v>60.87</v>
      </c>
      <c r="BF28" s="35">
        <v>60.78</v>
      </c>
      <c r="BG28" s="35">
        <v>64.930000000000007</v>
      </c>
      <c r="BH28" s="35">
        <v>88.39</v>
      </c>
      <c r="BI28" s="36">
        <f t="shared" si="14"/>
        <v>71.366666666666674</v>
      </c>
      <c r="BJ28" s="35">
        <v>45.66</v>
      </c>
      <c r="BK28" s="35">
        <v>55.29</v>
      </c>
      <c r="BL28" s="35">
        <v>47.08</v>
      </c>
      <c r="BM28" s="36">
        <f t="shared" si="15"/>
        <v>49.343333333333327</v>
      </c>
      <c r="BN28" s="35">
        <v>57.11</v>
      </c>
      <c r="BO28" s="35">
        <v>78.67</v>
      </c>
      <c r="BP28" s="35">
        <v>66.819999999999993</v>
      </c>
      <c r="BQ28" s="36">
        <f t="shared" si="16"/>
        <v>72.745000000000005</v>
      </c>
      <c r="BR28" s="35">
        <v>75.12</v>
      </c>
      <c r="BS28" s="44">
        <f t="shared" si="17"/>
        <v>65.137</v>
      </c>
    </row>
    <row r="29" spans="1:71" x14ac:dyDescent="0.25">
      <c r="A29" s="17" t="s">
        <v>25</v>
      </c>
      <c r="B29" s="37">
        <v>52.07</v>
      </c>
      <c r="C29" s="19">
        <v>48.7</v>
      </c>
      <c r="D29" s="19">
        <v>88.26</v>
      </c>
      <c r="E29" s="22">
        <f t="shared" si="0"/>
        <v>63.010000000000012</v>
      </c>
      <c r="F29" s="19">
        <v>48.7</v>
      </c>
      <c r="G29" s="19">
        <v>79.86</v>
      </c>
      <c r="H29" s="19">
        <v>35.94</v>
      </c>
      <c r="I29" s="19">
        <v>52.9</v>
      </c>
      <c r="J29" s="22">
        <f t="shared" si="1"/>
        <v>54.35</v>
      </c>
      <c r="K29" s="19">
        <v>70.650000000000006</v>
      </c>
      <c r="L29" s="19">
        <v>79.42</v>
      </c>
      <c r="M29" s="19">
        <v>41.74</v>
      </c>
      <c r="N29" s="22">
        <f t="shared" si="2"/>
        <v>60.58</v>
      </c>
      <c r="O29" s="19">
        <v>61.3</v>
      </c>
      <c r="P29" s="19">
        <v>48.04</v>
      </c>
      <c r="Q29" s="22">
        <f t="shared" si="3"/>
        <v>54.67</v>
      </c>
      <c r="R29" s="19">
        <v>57.17</v>
      </c>
      <c r="S29" s="19">
        <v>50.87</v>
      </c>
      <c r="T29" s="22">
        <f t="shared" si="4"/>
        <v>54.019999999999996</v>
      </c>
      <c r="U29" s="19">
        <v>51.3</v>
      </c>
      <c r="V29" s="19">
        <v>43.04</v>
      </c>
      <c r="W29" s="22">
        <f t="shared" si="5"/>
        <v>47.17</v>
      </c>
      <c r="X29" s="19">
        <v>41.74</v>
      </c>
      <c r="Y29" s="19">
        <v>46.96</v>
      </c>
      <c r="Z29" s="19">
        <v>42.17</v>
      </c>
      <c r="AA29" s="19">
        <v>57.39</v>
      </c>
      <c r="AB29" s="19">
        <v>83.91</v>
      </c>
      <c r="AC29" s="45">
        <f t="shared" si="6"/>
        <v>56.384999999999998</v>
      </c>
      <c r="AD29" s="19">
        <v>52.81</v>
      </c>
      <c r="AE29" s="19">
        <v>56.67</v>
      </c>
      <c r="AF29" s="19">
        <v>92.92</v>
      </c>
      <c r="AG29" s="22">
        <f t="shared" si="7"/>
        <v>67.466666666666669</v>
      </c>
      <c r="AH29" s="19">
        <v>52.22</v>
      </c>
      <c r="AI29" s="19">
        <v>77.92</v>
      </c>
      <c r="AJ29" s="19">
        <v>37.5</v>
      </c>
      <c r="AK29" s="19">
        <v>54.31</v>
      </c>
      <c r="AL29" s="22">
        <f t="shared" si="8"/>
        <v>55.487499999999997</v>
      </c>
      <c r="AM29" s="19">
        <v>71.459999999999994</v>
      </c>
      <c r="AN29" s="19">
        <v>74.72</v>
      </c>
      <c r="AO29" s="19">
        <v>57.29</v>
      </c>
      <c r="AP29" s="22">
        <f t="shared" si="9"/>
        <v>66.004999999999995</v>
      </c>
      <c r="AQ29" s="19">
        <v>59.38</v>
      </c>
      <c r="AR29" s="19">
        <v>48.96</v>
      </c>
      <c r="AS29" s="22">
        <f t="shared" si="10"/>
        <v>54.17</v>
      </c>
      <c r="AT29" s="19">
        <v>56.25</v>
      </c>
      <c r="AU29" s="19">
        <v>48.33</v>
      </c>
      <c r="AV29" s="22">
        <f t="shared" si="11"/>
        <v>52.29</v>
      </c>
      <c r="AW29" s="19">
        <v>44.58</v>
      </c>
      <c r="AX29" s="19">
        <v>37.92</v>
      </c>
      <c r="AY29" s="22">
        <f t="shared" si="12"/>
        <v>41.25</v>
      </c>
      <c r="AZ29" s="19">
        <v>51.25</v>
      </c>
      <c r="BA29" s="19">
        <v>48.33</v>
      </c>
      <c r="BB29" s="19">
        <v>52.5</v>
      </c>
      <c r="BC29" s="19">
        <v>69.17</v>
      </c>
      <c r="BD29" s="19">
        <v>81.25</v>
      </c>
      <c r="BE29" s="45">
        <f t="shared" si="13"/>
        <v>59.219097222222224</v>
      </c>
      <c r="BF29" s="35">
        <v>62.89</v>
      </c>
      <c r="BG29" s="35">
        <v>63.65</v>
      </c>
      <c r="BH29" s="35">
        <v>89.57</v>
      </c>
      <c r="BI29" s="36">
        <f t="shared" si="14"/>
        <v>72.036666666666662</v>
      </c>
      <c r="BJ29" s="35">
        <v>42.78</v>
      </c>
      <c r="BK29" s="35">
        <v>32.81</v>
      </c>
      <c r="BL29" s="35">
        <v>53.94</v>
      </c>
      <c r="BM29" s="36">
        <f t="shared" si="15"/>
        <v>43.176666666666669</v>
      </c>
      <c r="BN29" s="35">
        <v>56.1</v>
      </c>
      <c r="BO29" s="35">
        <v>77.95</v>
      </c>
      <c r="BP29" s="35">
        <v>51.57</v>
      </c>
      <c r="BQ29" s="36">
        <f t="shared" si="16"/>
        <v>64.760000000000005</v>
      </c>
      <c r="BR29" s="35">
        <v>77.36</v>
      </c>
      <c r="BS29" s="44">
        <f t="shared" si="17"/>
        <v>62.686666666666667</v>
      </c>
    </row>
    <row r="30" spans="1:71" x14ac:dyDescent="0.25">
      <c r="A30" s="17" t="s">
        <v>26</v>
      </c>
      <c r="B30" s="37">
        <v>53.88</v>
      </c>
      <c r="C30" s="19">
        <v>60.52</v>
      </c>
      <c r="D30" s="19">
        <v>87.62</v>
      </c>
      <c r="E30" s="22">
        <f t="shared" si="0"/>
        <v>67.34</v>
      </c>
      <c r="F30" s="19">
        <v>56.63</v>
      </c>
      <c r="G30" s="19">
        <v>89.97</v>
      </c>
      <c r="H30" s="19">
        <v>55.34</v>
      </c>
      <c r="I30" s="19">
        <v>58.9</v>
      </c>
      <c r="J30" s="22">
        <f t="shared" si="1"/>
        <v>65.209999999999994</v>
      </c>
      <c r="K30" s="19">
        <v>75.489999999999995</v>
      </c>
      <c r="L30" s="19">
        <v>86.08</v>
      </c>
      <c r="M30" s="19">
        <v>67.48</v>
      </c>
      <c r="N30" s="22">
        <f t="shared" si="2"/>
        <v>76.78</v>
      </c>
      <c r="O30" s="19">
        <v>50</v>
      </c>
      <c r="P30" s="19">
        <v>42.48</v>
      </c>
      <c r="Q30" s="22">
        <f t="shared" si="3"/>
        <v>46.239999999999995</v>
      </c>
      <c r="R30" s="19">
        <v>69.66</v>
      </c>
      <c r="S30" s="19">
        <v>59.71</v>
      </c>
      <c r="T30" s="22">
        <f t="shared" si="4"/>
        <v>64.685000000000002</v>
      </c>
      <c r="U30" s="19">
        <v>59.71</v>
      </c>
      <c r="V30" s="19">
        <v>46.6</v>
      </c>
      <c r="W30" s="22">
        <f t="shared" si="5"/>
        <v>53.155000000000001</v>
      </c>
      <c r="X30" s="19">
        <v>58.5</v>
      </c>
      <c r="Y30" s="19">
        <v>37.619999999999997</v>
      </c>
      <c r="Z30" s="19">
        <v>60.19</v>
      </c>
      <c r="AA30" s="19">
        <v>68.45</v>
      </c>
      <c r="AB30" s="19">
        <v>86.41</v>
      </c>
      <c r="AC30" s="45">
        <f t="shared" si="6"/>
        <v>63.339166666666671</v>
      </c>
      <c r="AD30" s="19">
        <v>57.6</v>
      </c>
      <c r="AE30" s="19">
        <v>60.52</v>
      </c>
      <c r="AF30" s="19">
        <v>84.79</v>
      </c>
      <c r="AG30" s="22">
        <f t="shared" si="7"/>
        <v>67.63666666666667</v>
      </c>
      <c r="AH30" s="19">
        <v>42.24</v>
      </c>
      <c r="AI30" s="19">
        <v>88.48</v>
      </c>
      <c r="AJ30" s="19">
        <v>51.31</v>
      </c>
      <c r="AK30" s="19">
        <v>48.08</v>
      </c>
      <c r="AL30" s="22">
        <f t="shared" si="8"/>
        <v>57.527500000000003</v>
      </c>
      <c r="AM30" s="19">
        <v>82.03</v>
      </c>
      <c r="AN30" s="19">
        <v>83.41</v>
      </c>
      <c r="AO30" s="19">
        <v>64.290000000000006</v>
      </c>
      <c r="AP30" s="22">
        <f t="shared" si="9"/>
        <v>73.849999999999994</v>
      </c>
      <c r="AQ30" s="19">
        <v>77.650000000000006</v>
      </c>
      <c r="AR30" s="19">
        <v>68.430000000000007</v>
      </c>
      <c r="AS30" s="22">
        <f t="shared" si="10"/>
        <v>73.040000000000006</v>
      </c>
      <c r="AT30" s="19">
        <v>71.2</v>
      </c>
      <c r="AU30" s="19">
        <v>63.13</v>
      </c>
      <c r="AV30" s="22">
        <f t="shared" si="11"/>
        <v>67.165000000000006</v>
      </c>
      <c r="AW30" s="19">
        <v>70.05</v>
      </c>
      <c r="AX30" s="19">
        <v>59.91</v>
      </c>
      <c r="AY30" s="22">
        <f t="shared" si="12"/>
        <v>64.97999999999999</v>
      </c>
      <c r="AZ30" s="19">
        <v>41.01</v>
      </c>
      <c r="BA30" s="19">
        <v>55.3</v>
      </c>
      <c r="BB30" s="19">
        <v>42.86</v>
      </c>
      <c r="BC30" s="19">
        <v>73.73</v>
      </c>
      <c r="BD30" s="19">
        <v>91.24</v>
      </c>
      <c r="BE30" s="45">
        <f t="shared" si="13"/>
        <v>65.864097222222227</v>
      </c>
      <c r="BF30" s="35">
        <v>75</v>
      </c>
      <c r="BG30" s="35">
        <v>74.849999999999994</v>
      </c>
      <c r="BH30" s="35">
        <v>93.27</v>
      </c>
      <c r="BI30" s="36">
        <f t="shared" si="14"/>
        <v>81.040000000000006</v>
      </c>
      <c r="BJ30" s="35">
        <v>45.03</v>
      </c>
      <c r="BK30" s="35">
        <v>32.94</v>
      </c>
      <c r="BL30" s="35">
        <v>48.93</v>
      </c>
      <c r="BM30" s="36">
        <f t="shared" si="15"/>
        <v>42.300000000000004</v>
      </c>
      <c r="BN30" s="35">
        <v>56.14</v>
      </c>
      <c r="BO30" s="35">
        <v>81.87</v>
      </c>
      <c r="BP30" s="35">
        <v>66.67</v>
      </c>
      <c r="BQ30" s="36">
        <f t="shared" si="16"/>
        <v>74.27000000000001</v>
      </c>
      <c r="BR30" s="35">
        <v>81.58</v>
      </c>
      <c r="BS30" s="44">
        <f t="shared" si="17"/>
        <v>67.066000000000003</v>
      </c>
    </row>
    <row r="31" spans="1:71" x14ac:dyDescent="0.25">
      <c r="A31" s="17" t="s">
        <v>27</v>
      </c>
      <c r="B31" s="37">
        <v>56.76</v>
      </c>
      <c r="C31" s="19">
        <v>61.67</v>
      </c>
      <c r="D31" s="19">
        <v>89.37</v>
      </c>
      <c r="E31" s="22">
        <f t="shared" si="0"/>
        <v>69.266666666666666</v>
      </c>
      <c r="F31" s="19">
        <v>53.95</v>
      </c>
      <c r="G31" s="19">
        <v>88.57</v>
      </c>
      <c r="H31" s="19">
        <v>47.67</v>
      </c>
      <c r="I31" s="19">
        <v>47.99</v>
      </c>
      <c r="J31" s="22">
        <f t="shared" si="1"/>
        <v>59.545000000000002</v>
      </c>
      <c r="K31" s="19">
        <v>78.02</v>
      </c>
      <c r="L31" s="19">
        <v>77.94</v>
      </c>
      <c r="M31" s="19">
        <v>56.76</v>
      </c>
      <c r="N31" s="22">
        <f t="shared" si="2"/>
        <v>67.349999999999994</v>
      </c>
      <c r="O31" s="19">
        <v>56.04</v>
      </c>
      <c r="P31" s="19">
        <v>41.3</v>
      </c>
      <c r="Q31" s="22">
        <f t="shared" si="3"/>
        <v>48.67</v>
      </c>
      <c r="R31" s="19">
        <v>60.14</v>
      </c>
      <c r="S31" s="19">
        <v>44.44</v>
      </c>
      <c r="T31" s="22">
        <f t="shared" si="4"/>
        <v>52.29</v>
      </c>
      <c r="U31" s="19">
        <v>47.34</v>
      </c>
      <c r="V31" s="19">
        <v>35.75</v>
      </c>
      <c r="W31" s="22">
        <f t="shared" si="5"/>
        <v>41.545000000000002</v>
      </c>
      <c r="X31" s="19">
        <v>32.130000000000003</v>
      </c>
      <c r="Y31" s="19">
        <v>46.62</v>
      </c>
      <c r="Z31" s="19">
        <v>54.59</v>
      </c>
      <c r="AA31" s="19">
        <v>69.08</v>
      </c>
      <c r="AB31" s="19">
        <v>86.96</v>
      </c>
      <c r="AC31" s="45">
        <f t="shared" si="6"/>
        <v>58.838888888888896</v>
      </c>
      <c r="AD31" s="19">
        <v>47.86</v>
      </c>
      <c r="AE31" s="19">
        <v>61.4</v>
      </c>
      <c r="AF31" s="19">
        <v>83.12</v>
      </c>
      <c r="AG31" s="22">
        <f t="shared" si="7"/>
        <v>64.126666666666665</v>
      </c>
      <c r="AH31" s="19">
        <v>57.55</v>
      </c>
      <c r="AI31" s="19">
        <v>84.62</v>
      </c>
      <c r="AJ31" s="19">
        <v>50</v>
      </c>
      <c r="AK31" s="19">
        <v>55.56</v>
      </c>
      <c r="AL31" s="22">
        <f t="shared" si="8"/>
        <v>61.932500000000005</v>
      </c>
      <c r="AM31" s="19">
        <v>76.28</v>
      </c>
      <c r="AN31" s="19">
        <v>81.2</v>
      </c>
      <c r="AO31" s="19">
        <v>58.12</v>
      </c>
      <c r="AP31" s="22">
        <f t="shared" si="9"/>
        <v>69.66</v>
      </c>
      <c r="AQ31" s="19">
        <v>72.650000000000006</v>
      </c>
      <c r="AR31" s="19">
        <v>54.7</v>
      </c>
      <c r="AS31" s="22">
        <f t="shared" si="10"/>
        <v>63.675000000000004</v>
      </c>
      <c r="AT31" s="19">
        <v>68.16</v>
      </c>
      <c r="AU31" s="19">
        <v>59.4</v>
      </c>
      <c r="AV31" s="22">
        <f t="shared" si="11"/>
        <v>63.78</v>
      </c>
      <c r="AW31" s="19">
        <v>61.11</v>
      </c>
      <c r="AX31" s="19">
        <v>49.57</v>
      </c>
      <c r="AY31" s="22">
        <f t="shared" si="12"/>
        <v>55.34</v>
      </c>
      <c r="AZ31" s="19">
        <v>51.92</v>
      </c>
      <c r="BA31" s="19">
        <v>52.14</v>
      </c>
      <c r="BB31" s="19">
        <v>47.01</v>
      </c>
      <c r="BC31" s="19">
        <v>72.22</v>
      </c>
      <c r="BD31" s="19">
        <v>86.32</v>
      </c>
      <c r="BE31" s="45">
        <f t="shared" si="13"/>
        <v>63.700347222222227</v>
      </c>
      <c r="BF31" s="35">
        <v>66.75</v>
      </c>
      <c r="BG31" s="35">
        <v>67.3</v>
      </c>
      <c r="BH31" s="35">
        <v>91.98</v>
      </c>
      <c r="BI31" s="36">
        <f t="shared" si="14"/>
        <v>75.343333333333348</v>
      </c>
      <c r="BJ31" s="35">
        <v>44.5</v>
      </c>
      <c r="BK31" s="35">
        <v>40.25</v>
      </c>
      <c r="BL31" s="35">
        <v>55.5</v>
      </c>
      <c r="BM31" s="36">
        <f t="shared" si="15"/>
        <v>46.75</v>
      </c>
      <c r="BN31" s="35">
        <v>64.86</v>
      </c>
      <c r="BO31" s="35">
        <v>79.72</v>
      </c>
      <c r="BP31" s="35">
        <v>54.25</v>
      </c>
      <c r="BQ31" s="36">
        <f t="shared" si="16"/>
        <v>66.984999999999999</v>
      </c>
      <c r="BR31" s="35">
        <v>80.66</v>
      </c>
      <c r="BS31" s="44">
        <f t="shared" si="17"/>
        <v>66.919666666666672</v>
      </c>
    </row>
    <row r="32" spans="1:71" x14ac:dyDescent="0.25">
      <c r="A32" s="17" t="s">
        <v>28</v>
      </c>
      <c r="B32" s="37">
        <v>65.81</v>
      </c>
      <c r="C32" s="19">
        <v>51.28</v>
      </c>
      <c r="D32" s="19">
        <v>90.6</v>
      </c>
      <c r="E32" s="22">
        <f t="shared" si="0"/>
        <v>69.23</v>
      </c>
      <c r="F32" s="19">
        <v>51.57</v>
      </c>
      <c r="G32" s="19">
        <v>78.06</v>
      </c>
      <c r="H32" s="19">
        <v>44.16</v>
      </c>
      <c r="I32" s="19">
        <v>45.3</v>
      </c>
      <c r="J32" s="22">
        <f t="shared" si="1"/>
        <v>54.772499999999994</v>
      </c>
      <c r="K32" s="19">
        <v>78.63</v>
      </c>
      <c r="L32" s="19">
        <v>75.209999999999994</v>
      </c>
      <c r="M32" s="19">
        <v>50</v>
      </c>
      <c r="N32" s="22">
        <f t="shared" si="2"/>
        <v>62.604999999999997</v>
      </c>
      <c r="O32" s="19">
        <v>60.68</v>
      </c>
      <c r="P32" s="19">
        <v>47.86</v>
      </c>
      <c r="Q32" s="22">
        <f t="shared" si="3"/>
        <v>54.269999999999996</v>
      </c>
      <c r="R32" s="19">
        <v>64.099999999999994</v>
      </c>
      <c r="S32" s="19">
        <v>49.57</v>
      </c>
      <c r="T32" s="22">
        <f t="shared" si="4"/>
        <v>56.834999999999994</v>
      </c>
      <c r="U32" s="19">
        <v>51.71</v>
      </c>
      <c r="V32" s="19">
        <v>38.46</v>
      </c>
      <c r="W32" s="22">
        <f t="shared" si="5"/>
        <v>45.085000000000001</v>
      </c>
      <c r="X32" s="19">
        <v>57.69</v>
      </c>
      <c r="Y32" s="19">
        <v>61.11</v>
      </c>
      <c r="Z32" s="19">
        <v>44.44</v>
      </c>
      <c r="AA32" s="19">
        <v>70.94</v>
      </c>
      <c r="AB32" s="19">
        <v>82.05</v>
      </c>
      <c r="AC32" s="45">
        <f t="shared" si="6"/>
        <v>61.471458333333338</v>
      </c>
      <c r="AD32" s="19">
        <v>66.989999999999995</v>
      </c>
      <c r="AE32" s="19">
        <v>77.67</v>
      </c>
      <c r="AF32" s="19">
        <v>90.78</v>
      </c>
      <c r="AG32" s="22">
        <f t="shared" si="7"/>
        <v>78.48</v>
      </c>
      <c r="AH32" s="19">
        <v>50.49</v>
      </c>
      <c r="AI32" s="19">
        <v>80.91</v>
      </c>
      <c r="AJ32" s="19">
        <v>49.19</v>
      </c>
      <c r="AK32" s="19">
        <v>51.13</v>
      </c>
      <c r="AL32" s="22">
        <f t="shared" si="8"/>
        <v>57.93</v>
      </c>
      <c r="AM32" s="19">
        <v>79.61</v>
      </c>
      <c r="AN32" s="19">
        <v>87.38</v>
      </c>
      <c r="AO32" s="19">
        <v>55.34</v>
      </c>
      <c r="AP32" s="22">
        <f t="shared" si="9"/>
        <v>71.36</v>
      </c>
      <c r="AQ32" s="19">
        <v>59.71</v>
      </c>
      <c r="AR32" s="19">
        <v>47.09</v>
      </c>
      <c r="AS32" s="22">
        <f t="shared" si="10"/>
        <v>53.400000000000006</v>
      </c>
      <c r="AT32" s="19">
        <v>56.31</v>
      </c>
      <c r="AU32" s="19">
        <v>46.6</v>
      </c>
      <c r="AV32" s="22">
        <f t="shared" si="11"/>
        <v>51.454999999999998</v>
      </c>
      <c r="AW32" s="19">
        <v>57.28</v>
      </c>
      <c r="AX32" s="19">
        <v>47.57</v>
      </c>
      <c r="AY32" s="22">
        <f t="shared" si="12"/>
        <v>52.424999999999997</v>
      </c>
      <c r="AZ32" s="19">
        <v>41.75</v>
      </c>
      <c r="BA32" s="19">
        <v>49.03</v>
      </c>
      <c r="BB32" s="19">
        <v>48.54</v>
      </c>
      <c r="BC32" s="19">
        <v>84.47</v>
      </c>
      <c r="BD32" s="19">
        <v>84.47</v>
      </c>
      <c r="BE32" s="45">
        <f t="shared" si="13"/>
        <v>62.743333333333332</v>
      </c>
      <c r="BF32" s="35">
        <v>75</v>
      </c>
      <c r="BG32" s="35">
        <v>69.81</v>
      </c>
      <c r="BH32" s="35">
        <v>92.92</v>
      </c>
      <c r="BI32" s="36">
        <f t="shared" si="14"/>
        <v>79.243333333333339</v>
      </c>
      <c r="BJ32" s="35">
        <v>51.26</v>
      </c>
      <c r="BK32" s="35">
        <v>42.77</v>
      </c>
      <c r="BL32" s="35">
        <v>41.51</v>
      </c>
      <c r="BM32" s="36">
        <f t="shared" si="15"/>
        <v>45.18</v>
      </c>
      <c r="BN32" s="35">
        <v>62.26</v>
      </c>
      <c r="BO32" s="35">
        <v>73.58</v>
      </c>
      <c r="BP32" s="35">
        <v>32.08</v>
      </c>
      <c r="BQ32" s="36">
        <f t="shared" si="16"/>
        <v>52.83</v>
      </c>
      <c r="BR32" s="35">
        <v>74.53</v>
      </c>
      <c r="BS32" s="44">
        <f t="shared" si="17"/>
        <v>62.80866666666666</v>
      </c>
    </row>
    <row r="33" spans="1:71" x14ac:dyDescent="0.25">
      <c r="A33" s="17" t="s">
        <v>29</v>
      </c>
      <c r="B33" s="37">
        <v>53.26</v>
      </c>
      <c r="C33" s="19">
        <v>61.91</v>
      </c>
      <c r="D33" s="19">
        <v>94.89</v>
      </c>
      <c r="E33" s="22">
        <f t="shared" si="0"/>
        <v>70.02</v>
      </c>
      <c r="F33" s="19">
        <v>58.22</v>
      </c>
      <c r="G33" s="19">
        <v>79.34</v>
      </c>
      <c r="H33" s="19">
        <v>49.06</v>
      </c>
      <c r="I33" s="19">
        <v>59.1</v>
      </c>
      <c r="J33" s="22">
        <f t="shared" si="1"/>
        <v>61.43</v>
      </c>
      <c r="K33" s="19">
        <v>77.38</v>
      </c>
      <c r="L33" s="19">
        <v>74.12</v>
      </c>
      <c r="M33" s="19">
        <v>54.84</v>
      </c>
      <c r="N33" s="22">
        <f t="shared" si="2"/>
        <v>64.48</v>
      </c>
      <c r="O33" s="19">
        <v>66.37</v>
      </c>
      <c r="P33" s="19">
        <v>49.3</v>
      </c>
      <c r="Q33" s="22">
        <f t="shared" si="3"/>
        <v>57.835000000000001</v>
      </c>
      <c r="R33" s="19">
        <v>66.55</v>
      </c>
      <c r="S33" s="19">
        <v>51.76</v>
      </c>
      <c r="T33" s="22">
        <f t="shared" si="4"/>
        <v>59.155000000000001</v>
      </c>
      <c r="U33" s="19">
        <v>64</v>
      </c>
      <c r="V33" s="19">
        <v>54.58</v>
      </c>
      <c r="W33" s="22">
        <f t="shared" si="5"/>
        <v>59.29</v>
      </c>
      <c r="X33" s="19">
        <v>45.77</v>
      </c>
      <c r="Y33" s="19">
        <v>46.04</v>
      </c>
      <c r="Z33" s="19">
        <v>40.32</v>
      </c>
      <c r="AA33" s="19">
        <v>71.48</v>
      </c>
      <c r="AB33" s="19">
        <v>76.06</v>
      </c>
      <c r="AC33" s="45">
        <f t="shared" si="6"/>
        <v>60.771666666666668</v>
      </c>
      <c r="AD33" s="19">
        <v>60.3</v>
      </c>
      <c r="AE33" s="19">
        <v>57.6</v>
      </c>
      <c r="AF33" s="19">
        <v>91.69</v>
      </c>
      <c r="AG33" s="22">
        <f t="shared" si="7"/>
        <v>69.86333333333333</v>
      </c>
      <c r="AH33" s="19">
        <v>59.07</v>
      </c>
      <c r="AI33" s="19">
        <v>78.94</v>
      </c>
      <c r="AJ33" s="19">
        <v>43.54</v>
      </c>
      <c r="AK33" s="19">
        <v>48.15</v>
      </c>
      <c r="AL33" s="22">
        <f t="shared" si="8"/>
        <v>57.424999999999997</v>
      </c>
      <c r="AM33" s="19">
        <v>74.430000000000007</v>
      </c>
      <c r="AN33" s="19">
        <v>69.38</v>
      </c>
      <c r="AO33" s="19">
        <v>53.09</v>
      </c>
      <c r="AP33" s="22">
        <f t="shared" si="9"/>
        <v>61.234999999999999</v>
      </c>
      <c r="AQ33" s="19">
        <v>64.58</v>
      </c>
      <c r="AR33" s="19">
        <v>51.55</v>
      </c>
      <c r="AS33" s="22">
        <f t="shared" si="10"/>
        <v>58.064999999999998</v>
      </c>
      <c r="AT33" s="19">
        <v>66.12</v>
      </c>
      <c r="AU33" s="19">
        <v>54.89</v>
      </c>
      <c r="AV33" s="22">
        <f t="shared" si="11"/>
        <v>60.505000000000003</v>
      </c>
      <c r="AW33" s="19">
        <v>58.79</v>
      </c>
      <c r="AX33" s="19">
        <v>48.86</v>
      </c>
      <c r="AY33" s="22">
        <f t="shared" si="12"/>
        <v>53.825000000000003</v>
      </c>
      <c r="AZ33" s="19">
        <v>46.01</v>
      </c>
      <c r="BA33" s="19">
        <v>49.59</v>
      </c>
      <c r="BB33" s="19">
        <v>47.56</v>
      </c>
      <c r="BC33" s="19">
        <v>64.17</v>
      </c>
      <c r="BD33" s="19">
        <v>78.5</v>
      </c>
      <c r="BE33" s="45">
        <f t="shared" si="13"/>
        <v>60.098194444444431</v>
      </c>
      <c r="BF33" s="35">
        <v>66.59</v>
      </c>
      <c r="BG33" s="35">
        <v>69.66</v>
      </c>
      <c r="BH33" s="35">
        <v>94.74</v>
      </c>
      <c r="BI33" s="36">
        <f t="shared" si="14"/>
        <v>76.99666666666667</v>
      </c>
      <c r="BJ33" s="35">
        <v>51.38</v>
      </c>
      <c r="BK33" s="35">
        <v>40.69</v>
      </c>
      <c r="BL33" s="35">
        <v>48.62</v>
      </c>
      <c r="BM33" s="36">
        <f t="shared" si="15"/>
        <v>46.896666666666668</v>
      </c>
      <c r="BN33" s="35">
        <v>68.53</v>
      </c>
      <c r="BO33" s="35">
        <v>78.97</v>
      </c>
      <c r="BP33" s="35">
        <v>55.17</v>
      </c>
      <c r="BQ33" s="36">
        <f t="shared" si="16"/>
        <v>67.069999999999993</v>
      </c>
      <c r="BR33" s="35">
        <v>76.12</v>
      </c>
      <c r="BS33" s="44">
        <f t="shared" si="17"/>
        <v>67.122666666666674</v>
      </c>
    </row>
    <row r="34" spans="1:71" x14ac:dyDescent="0.25">
      <c r="A34" s="17" t="s">
        <v>30</v>
      </c>
      <c r="B34" s="37">
        <v>56.42</v>
      </c>
      <c r="C34" s="19">
        <v>53.37</v>
      </c>
      <c r="D34" s="19">
        <v>90.16</v>
      </c>
      <c r="E34" s="22">
        <f t="shared" si="0"/>
        <v>66.649999999999991</v>
      </c>
      <c r="F34" s="19">
        <v>55.01</v>
      </c>
      <c r="G34" s="19">
        <v>83.97</v>
      </c>
      <c r="H34" s="19">
        <v>44.63</v>
      </c>
      <c r="I34" s="19">
        <v>53.19</v>
      </c>
      <c r="J34" s="22">
        <f t="shared" si="1"/>
        <v>59.199999999999996</v>
      </c>
      <c r="K34" s="19">
        <v>79.78</v>
      </c>
      <c r="L34" s="19">
        <v>80.150000000000006</v>
      </c>
      <c r="M34" s="19">
        <v>50.82</v>
      </c>
      <c r="N34" s="22">
        <f t="shared" si="2"/>
        <v>65.484999999999999</v>
      </c>
      <c r="O34" s="19">
        <v>66.67</v>
      </c>
      <c r="P34" s="19">
        <v>50.27</v>
      </c>
      <c r="Q34" s="22">
        <f t="shared" si="3"/>
        <v>58.47</v>
      </c>
      <c r="R34" s="19">
        <v>68.31</v>
      </c>
      <c r="S34" s="19">
        <v>60.66</v>
      </c>
      <c r="T34" s="22">
        <f t="shared" si="4"/>
        <v>64.484999999999999</v>
      </c>
      <c r="U34" s="19">
        <v>72.95</v>
      </c>
      <c r="V34" s="19">
        <v>64.48</v>
      </c>
      <c r="W34" s="22">
        <f t="shared" si="5"/>
        <v>68.715000000000003</v>
      </c>
      <c r="X34" s="19">
        <v>42.35</v>
      </c>
      <c r="Y34" s="19">
        <v>48.91</v>
      </c>
      <c r="Z34" s="19">
        <v>51.91</v>
      </c>
      <c r="AA34" s="19">
        <v>61.2</v>
      </c>
      <c r="AB34" s="19">
        <v>75.41</v>
      </c>
      <c r="AC34" s="45">
        <f t="shared" si="6"/>
        <v>61.880416666666669</v>
      </c>
      <c r="AD34" s="19">
        <v>59.59</v>
      </c>
      <c r="AE34" s="19">
        <v>50.78</v>
      </c>
      <c r="AF34" s="19">
        <v>94.19</v>
      </c>
      <c r="AG34" s="22">
        <f t="shared" si="7"/>
        <v>68.186666666666667</v>
      </c>
      <c r="AH34" s="19">
        <v>47.29</v>
      </c>
      <c r="AI34" s="19">
        <v>84.88</v>
      </c>
      <c r="AJ34" s="19">
        <v>50.39</v>
      </c>
      <c r="AK34" s="19">
        <v>49.42</v>
      </c>
      <c r="AL34" s="22">
        <f t="shared" si="8"/>
        <v>57.995000000000005</v>
      </c>
      <c r="AM34" s="19">
        <v>62.79</v>
      </c>
      <c r="AN34" s="19">
        <v>74.61</v>
      </c>
      <c r="AO34" s="19">
        <v>55.52</v>
      </c>
      <c r="AP34" s="22">
        <f t="shared" si="9"/>
        <v>65.064999999999998</v>
      </c>
      <c r="AQ34" s="19">
        <v>61.92</v>
      </c>
      <c r="AR34" s="19">
        <v>45.06</v>
      </c>
      <c r="AS34" s="22">
        <f t="shared" si="10"/>
        <v>53.49</v>
      </c>
      <c r="AT34" s="19">
        <v>59.01</v>
      </c>
      <c r="AU34" s="19">
        <v>48.84</v>
      </c>
      <c r="AV34" s="22">
        <f t="shared" si="11"/>
        <v>53.924999999999997</v>
      </c>
      <c r="AW34" s="19">
        <v>64.239999999999995</v>
      </c>
      <c r="AX34" s="19">
        <v>54.65</v>
      </c>
      <c r="AY34" s="22">
        <f t="shared" si="12"/>
        <v>59.444999999999993</v>
      </c>
      <c r="AZ34" s="19">
        <v>45.35</v>
      </c>
      <c r="BA34" s="19">
        <v>50.87</v>
      </c>
      <c r="BB34" s="19">
        <v>58.14</v>
      </c>
      <c r="BC34" s="19">
        <v>56.98</v>
      </c>
      <c r="BD34" s="19">
        <v>79.650000000000006</v>
      </c>
      <c r="BE34" s="45">
        <f t="shared" si="13"/>
        <v>59.323888888888888</v>
      </c>
      <c r="BF34" s="35">
        <v>67.760000000000005</v>
      </c>
      <c r="BG34" s="35">
        <v>76.319999999999993</v>
      </c>
      <c r="BH34" s="35">
        <v>92.37</v>
      </c>
      <c r="BI34" s="36">
        <f t="shared" si="14"/>
        <v>78.816666666666663</v>
      </c>
      <c r="BJ34" s="35">
        <v>40</v>
      </c>
      <c r="BK34" s="35">
        <v>46.67</v>
      </c>
      <c r="BL34" s="35">
        <v>47.02</v>
      </c>
      <c r="BM34" s="36">
        <f t="shared" si="15"/>
        <v>44.563333333333333</v>
      </c>
      <c r="BN34" s="35">
        <v>48.16</v>
      </c>
      <c r="BO34" s="35">
        <v>82.63</v>
      </c>
      <c r="BP34" s="35">
        <v>60</v>
      </c>
      <c r="BQ34" s="36">
        <f t="shared" si="16"/>
        <v>71.314999999999998</v>
      </c>
      <c r="BR34" s="35">
        <v>80.790000000000006</v>
      </c>
      <c r="BS34" s="44">
        <f t="shared" si="17"/>
        <v>64.728999999999999</v>
      </c>
    </row>
    <row r="35" spans="1:71" x14ac:dyDescent="0.25">
      <c r="A35" s="17" t="s">
        <v>31</v>
      </c>
      <c r="B35" s="37">
        <v>62.63</v>
      </c>
      <c r="C35" s="19">
        <v>65.77</v>
      </c>
      <c r="D35" s="19">
        <v>89.5</v>
      </c>
      <c r="E35" s="22">
        <f t="shared" si="0"/>
        <v>72.63333333333334</v>
      </c>
      <c r="F35" s="19">
        <v>52.39</v>
      </c>
      <c r="G35" s="19">
        <v>84.89</v>
      </c>
      <c r="H35" s="19">
        <v>55.16</v>
      </c>
      <c r="I35" s="19">
        <v>54.19</v>
      </c>
      <c r="J35" s="22">
        <f t="shared" si="1"/>
        <v>61.657499999999999</v>
      </c>
      <c r="K35" s="19">
        <v>67.260000000000005</v>
      </c>
      <c r="L35" s="19">
        <v>73.11</v>
      </c>
      <c r="M35" s="19">
        <v>48.23</v>
      </c>
      <c r="N35" s="22">
        <f t="shared" si="2"/>
        <v>60.67</v>
      </c>
      <c r="O35" s="19">
        <v>63.1</v>
      </c>
      <c r="P35" s="19">
        <v>48.44</v>
      </c>
      <c r="Q35" s="22">
        <f t="shared" si="3"/>
        <v>55.769999999999996</v>
      </c>
      <c r="R35" s="19">
        <v>61.43</v>
      </c>
      <c r="S35" s="19">
        <v>48.02</v>
      </c>
      <c r="T35" s="22">
        <f t="shared" si="4"/>
        <v>54.725000000000001</v>
      </c>
      <c r="U35" s="19">
        <v>58</v>
      </c>
      <c r="V35" s="19">
        <v>46.36</v>
      </c>
      <c r="W35" s="22">
        <f t="shared" si="5"/>
        <v>52.18</v>
      </c>
      <c r="X35" s="19">
        <v>48.02</v>
      </c>
      <c r="Y35" s="19">
        <v>45.22</v>
      </c>
      <c r="Z35" s="19">
        <v>52.39</v>
      </c>
      <c r="AA35" s="19">
        <v>69.44</v>
      </c>
      <c r="AB35" s="19">
        <v>73.180000000000007</v>
      </c>
      <c r="AC35" s="45">
        <f t="shared" si="6"/>
        <v>59.428819444444457</v>
      </c>
      <c r="AD35" s="19">
        <v>59.95</v>
      </c>
      <c r="AE35" s="19">
        <v>64.900000000000006</v>
      </c>
      <c r="AF35" s="19">
        <v>87.06</v>
      </c>
      <c r="AG35" s="22">
        <f t="shared" si="7"/>
        <v>70.63666666666667</v>
      </c>
      <c r="AH35" s="19">
        <v>50.26</v>
      </c>
      <c r="AI35" s="19">
        <v>81.83</v>
      </c>
      <c r="AJ35" s="19">
        <v>50.59</v>
      </c>
      <c r="AK35" s="19">
        <v>46.93</v>
      </c>
      <c r="AL35" s="22">
        <f t="shared" si="8"/>
        <v>57.402500000000003</v>
      </c>
      <c r="AM35" s="19">
        <v>72.84</v>
      </c>
      <c r="AN35" s="19">
        <v>73.069999999999993</v>
      </c>
      <c r="AO35" s="19">
        <v>59.02</v>
      </c>
      <c r="AP35" s="22">
        <f t="shared" si="9"/>
        <v>66.045000000000002</v>
      </c>
      <c r="AQ35" s="19">
        <v>64.900000000000006</v>
      </c>
      <c r="AR35" s="19">
        <v>56.27</v>
      </c>
      <c r="AS35" s="22">
        <f t="shared" si="10"/>
        <v>60.585000000000008</v>
      </c>
      <c r="AT35" s="19">
        <v>63.43</v>
      </c>
      <c r="AU35" s="19">
        <v>51.18</v>
      </c>
      <c r="AV35" s="22">
        <f t="shared" si="11"/>
        <v>57.305</v>
      </c>
      <c r="AW35" s="19">
        <v>61.37</v>
      </c>
      <c r="AX35" s="19">
        <v>49.61</v>
      </c>
      <c r="AY35" s="22">
        <f t="shared" si="12"/>
        <v>55.489999999999995</v>
      </c>
      <c r="AZ35" s="19">
        <v>44.31</v>
      </c>
      <c r="BA35" s="19">
        <v>48.24</v>
      </c>
      <c r="BB35" s="19">
        <v>45.69</v>
      </c>
      <c r="BC35" s="19">
        <v>72.349999999999994</v>
      </c>
      <c r="BD35" s="19">
        <v>86.86</v>
      </c>
      <c r="BE35" s="45">
        <f t="shared" si="13"/>
        <v>61.479513888888903</v>
      </c>
      <c r="BF35" s="35">
        <v>71.239999999999995</v>
      </c>
      <c r="BG35" s="35">
        <v>75.989999999999995</v>
      </c>
      <c r="BH35" s="35">
        <v>90.86</v>
      </c>
      <c r="BI35" s="36">
        <f t="shared" si="14"/>
        <v>79.36333333333333</v>
      </c>
      <c r="BJ35" s="35">
        <v>45.02</v>
      </c>
      <c r="BK35" s="35">
        <v>42.87</v>
      </c>
      <c r="BL35" s="35">
        <v>47.53</v>
      </c>
      <c r="BM35" s="36">
        <f t="shared" si="15"/>
        <v>45.140000000000008</v>
      </c>
      <c r="BN35" s="35">
        <v>62.15</v>
      </c>
      <c r="BO35" s="35">
        <v>75.05</v>
      </c>
      <c r="BP35" s="35">
        <v>43.87</v>
      </c>
      <c r="BQ35" s="36">
        <f t="shared" si="16"/>
        <v>59.459999999999994</v>
      </c>
      <c r="BR35" s="35">
        <v>74.41</v>
      </c>
      <c r="BS35" s="44">
        <f t="shared" si="17"/>
        <v>64.10466666666666</v>
      </c>
    </row>
    <row r="36" spans="1:71" x14ac:dyDescent="0.25">
      <c r="A36" s="17" t="s">
        <v>32</v>
      </c>
      <c r="B36" s="37">
        <v>61.03</v>
      </c>
      <c r="C36" s="19">
        <v>62.3</v>
      </c>
      <c r="D36" s="19">
        <v>87.24</v>
      </c>
      <c r="E36" s="22">
        <f t="shared" si="0"/>
        <v>70.19</v>
      </c>
      <c r="F36" s="19">
        <v>53.22</v>
      </c>
      <c r="G36" s="19">
        <v>82.64</v>
      </c>
      <c r="H36" s="19">
        <v>42.76</v>
      </c>
      <c r="I36" s="19">
        <v>51.84</v>
      </c>
      <c r="J36" s="22">
        <f t="shared" si="1"/>
        <v>57.615000000000002</v>
      </c>
      <c r="K36" s="19">
        <v>72.069999999999993</v>
      </c>
      <c r="L36" s="19">
        <v>74.14</v>
      </c>
      <c r="M36" s="19">
        <v>57.07</v>
      </c>
      <c r="N36" s="22">
        <f t="shared" si="2"/>
        <v>65.605000000000004</v>
      </c>
      <c r="O36" s="19">
        <v>61.38</v>
      </c>
      <c r="P36" s="19">
        <v>50.17</v>
      </c>
      <c r="Q36" s="22">
        <f t="shared" si="3"/>
        <v>55.775000000000006</v>
      </c>
      <c r="R36" s="19">
        <v>62.76</v>
      </c>
      <c r="S36" s="19">
        <v>58.97</v>
      </c>
      <c r="T36" s="22">
        <f t="shared" si="4"/>
        <v>60.864999999999995</v>
      </c>
      <c r="U36" s="19">
        <v>58.28</v>
      </c>
      <c r="V36" s="19">
        <v>48.97</v>
      </c>
      <c r="W36" s="22">
        <f t="shared" si="5"/>
        <v>53.625</v>
      </c>
      <c r="X36" s="19">
        <v>44.66</v>
      </c>
      <c r="Y36" s="19">
        <v>49.31</v>
      </c>
      <c r="Z36" s="19">
        <v>56.9</v>
      </c>
      <c r="AA36" s="19">
        <v>71.03</v>
      </c>
      <c r="AB36" s="19">
        <v>83.45</v>
      </c>
      <c r="AC36" s="45">
        <f t="shared" si="6"/>
        <v>61.757916666666659</v>
      </c>
      <c r="AD36" s="19">
        <v>51.74</v>
      </c>
      <c r="AE36" s="19">
        <v>51.06</v>
      </c>
      <c r="AF36" s="19">
        <v>88.37</v>
      </c>
      <c r="AG36" s="22">
        <f t="shared" si="7"/>
        <v>63.723333333333336</v>
      </c>
      <c r="AH36" s="19">
        <v>44.41</v>
      </c>
      <c r="AI36" s="19">
        <v>77.040000000000006</v>
      </c>
      <c r="AJ36" s="19">
        <v>45.62</v>
      </c>
      <c r="AK36" s="19">
        <v>43.3</v>
      </c>
      <c r="AL36" s="22">
        <f t="shared" si="8"/>
        <v>52.592500000000001</v>
      </c>
      <c r="AM36" s="19">
        <v>70.69</v>
      </c>
      <c r="AN36" s="19">
        <v>70.19</v>
      </c>
      <c r="AO36" s="19">
        <v>54.98</v>
      </c>
      <c r="AP36" s="22">
        <f t="shared" si="9"/>
        <v>62.584999999999994</v>
      </c>
      <c r="AQ36" s="19">
        <v>52.27</v>
      </c>
      <c r="AR36" s="19">
        <v>37.61</v>
      </c>
      <c r="AS36" s="22">
        <f t="shared" si="10"/>
        <v>44.94</v>
      </c>
      <c r="AT36" s="19">
        <v>55.29</v>
      </c>
      <c r="AU36" s="19">
        <v>46.53</v>
      </c>
      <c r="AV36" s="22">
        <f t="shared" si="11"/>
        <v>50.91</v>
      </c>
      <c r="AW36" s="19">
        <v>53.17</v>
      </c>
      <c r="AX36" s="19">
        <v>41.69</v>
      </c>
      <c r="AY36" s="22">
        <f t="shared" si="12"/>
        <v>47.43</v>
      </c>
      <c r="AZ36" s="19">
        <v>56.5</v>
      </c>
      <c r="BA36" s="19">
        <v>49.4</v>
      </c>
      <c r="BB36" s="19">
        <v>44.71</v>
      </c>
      <c r="BC36" s="19">
        <v>64.05</v>
      </c>
      <c r="BD36" s="19">
        <v>83.69</v>
      </c>
      <c r="BE36" s="45">
        <f t="shared" si="13"/>
        <v>57.601736111111109</v>
      </c>
      <c r="BF36" s="35">
        <v>66.349999999999994</v>
      </c>
      <c r="BG36" s="35">
        <v>69.900000000000006</v>
      </c>
      <c r="BH36" s="35">
        <v>87.2</v>
      </c>
      <c r="BI36" s="36">
        <f t="shared" si="14"/>
        <v>74.483333333333334</v>
      </c>
      <c r="BJ36" s="35">
        <v>48.56</v>
      </c>
      <c r="BK36" s="35">
        <v>40.479999999999997</v>
      </c>
      <c r="BL36" s="35">
        <v>45.44</v>
      </c>
      <c r="BM36" s="36">
        <f t="shared" si="15"/>
        <v>44.826666666666661</v>
      </c>
      <c r="BN36" s="35">
        <v>58.82</v>
      </c>
      <c r="BO36" s="35">
        <v>80.97</v>
      </c>
      <c r="BP36" s="35">
        <v>50.52</v>
      </c>
      <c r="BQ36" s="36">
        <f t="shared" si="16"/>
        <v>65.745000000000005</v>
      </c>
      <c r="BR36" s="35">
        <v>74.569999999999993</v>
      </c>
      <c r="BS36" s="44">
        <f t="shared" si="17"/>
        <v>63.689</v>
      </c>
    </row>
    <row r="37" spans="1:71" x14ac:dyDescent="0.25">
      <c r="A37" s="17" t="s">
        <v>51</v>
      </c>
      <c r="B37" s="37">
        <v>61.61</v>
      </c>
      <c r="C37" s="19">
        <v>47.42</v>
      </c>
      <c r="D37" s="19">
        <v>90.77</v>
      </c>
      <c r="E37" s="22">
        <f t="shared" si="0"/>
        <v>66.600000000000009</v>
      </c>
      <c r="F37" s="19">
        <v>54.56</v>
      </c>
      <c r="G37" s="19">
        <v>82.14</v>
      </c>
      <c r="H37" s="19">
        <v>44.84</v>
      </c>
      <c r="I37" s="19">
        <v>45.24</v>
      </c>
      <c r="J37" s="22">
        <f t="shared" si="1"/>
        <v>56.695</v>
      </c>
      <c r="K37" s="19">
        <v>72.92</v>
      </c>
      <c r="L37" s="19">
        <v>75.400000000000006</v>
      </c>
      <c r="M37" s="19">
        <v>54.76</v>
      </c>
      <c r="N37" s="22">
        <f t="shared" si="2"/>
        <v>65.08</v>
      </c>
      <c r="O37" s="19">
        <v>61.9</v>
      </c>
      <c r="P37" s="19">
        <v>46.73</v>
      </c>
      <c r="Q37" s="22">
        <f t="shared" si="3"/>
        <v>54.314999999999998</v>
      </c>
      <c r="R37" s="19">
        <v>67.56</v>
      </c>
      <c r="S37" s="19">
        <v>55.36</v>
      </c>
      <c r="T37" s="22">
        <f t="shared" si="4"/>
        <v>61.46</v>
      </c>
      <c r="U37" s="19">
        <v>55.06</v>
      </c>
      <c r="V37" s="19">
        <v>51.79</v>
      </c>
      <c r="W37" s="22">
        <f t="shared" si="5"/>
        <v>53.424999999999997</v>
      </c>
      <c r="X37" s="19">
        <v>43.15</v>
      </c>
      <c r="Y37" s="19">
        <v>40.18</v>
      </c>
      <c r="Z37" s="19">
        <v>52.98</v>
      </c>
      <c r="AA37" s="19">
        <v>74.400000000000006</v>
      </c>
      <c r="AB37" s="19">
        <v>88.1</v>
      </c>
      <c r="AC37" s="45">
        <f t="shared" si="6"/>
        <v>60.775416666666665</v>
      </c>
      <c r="AD37" s="19">
        <v>65.42</v>
      </c>
      <c r="AE37" s="19">
        <v>57.68</v>
      </c>
      <c r="AF37" s="19">
        <v>86.83</v>
      </c>
      <c r="AG37" s="22">
        <f t="shared" si="7"/>
        <v>69.976666666666674</v>
      </c>
      <c r="AH37" s="19">
        <v>44.31</v>
      </c>
      <c r="AI37" s="19">
        <v>79.84</v>
      </c>
      <c r="AJ37" s="19">
        <v>47.11</v>
      </c>
      <c r="AK37" s="19">
        <v>44.51</v>
      </c>
      <c r="AL37" s="22">
        <f t="shared" si="8"/>
        <v>53.942499999999995</v>
      </c>
      <c r="AM37" s="19">
        <v>73.349999999999994</v>
      </c>
      <c r="AN37" s="19">
        <v>74.45</v>
      </c>
      <c r="AO37" s="19">
        <v>64.97</v>
      </c>
      <c r="AP37" s="22">
        <f t="shared" si="9"/>
        <v>69.710000000000008</v>
      </c>
      <c r="AQ37" s="19">
        <v>57.78</v>
      </c>
      <c r="AR37" s="19">
        <v>49.4</v>
      </c>
      <c r="AS37" s="22">
        <f t="shared" si="10"/>
        <v>53.59</v>
      </c>
      <c r="AT37" s="19">
        <v>61.68</v>
      </c>
      <c r="AU37" s="19">
        <v>49.7</v>
      </c>
      <c r="AV37" s="22">
        <f t="shared" si="11"/>
        <v>55.69</v>
      </c>
      <c r="AW37" s="19">
        <v>60.18</v>
      </c>
      <c r="AX37" s="19">
        <v>46.71</v>
      </c>
      <c r="AY37" s="22">
        <f t="shared" si="12"/>
        <v>53.445</v>
      </c>
      <c r="AZ37" s="19">
        <v>45.21</v>
      </c>
      <c r="BA37" s="19">
        <v>46.71</v>
      </c>
      <c r="BB37" s="19">
        <v>46.11</v>
      </c>
      <c r="BC37" s="19">
        <v>71.86</v>
      </c>
      <c r="BD37" s="19">
        <v>81.44</v>
      </c>
      <c r="BE37" s="45">
        <f t="shared" si="13"/>
        <v>60.086180555555551</v>
      </c>
      <c r="BF37" s="35">
        <v>57.04</v>
      </c>
      <c r="BG37" s="35">
        <v>58.68</v>
      </c>
      <c r="BH37" s="35">
        <v>87.13</v>
      </c>
      <c r="BI37" s="36">
        <f t="shared" si="14"/>
        <v>67.61666666666666</v>
      </c>
      <c r="BJ37" s="35">
        <v>47.9</v>
      </c>
      <c r="BK37" s="35">
        <v>47.11</v>
      </c>
      <c r="BL37" s="35">
        <v>44.91</v>
      </c>
      <c r="BM37" s="36">
        <f t="shared" si="15"/>
        <v>46.639999999999993</v>
      </c>
      <c r="BN37" s="35">
        <v>69.760000000000005</v>
      </c>
      <c r="BO37" s="35">
        <v>83.83</v>
      </c>
      <c r="BP37" s="35">
        <v>59.88</v>
      </c>
      <c r="BQ37" s="36">
        <f t="shared" si="16"/>
        <v>71.855000000000004</v>
      </c>
      <c r="BR37" s="35">
        <v>73.95</v>
      </c>
      <c r="BS37" s="44">
        <f t="shared" si="17"/>
        <v>65.964333333333329</v>
      </c>
    </row>
    <row r="38" spans="1:71" x14ac:dyDescent="0.25">
      <c r="A38" s="17" t="s">
        <v>33</v>
      </c>
      <c r="B38" s="37">
        <v>59.66</v>
      </c>
      <c r="C38" s="19">
        <v>52.96</v>
      </c>
      <c r="D38" s="19">
        <v>90.24</v>
      </c>
      <c r="E38" s="22">
        <f t="shared" si="0"/>
        <v>67.62</v>
      </c>
      <c r="F38" s="19">
        <v>51.73</v>
      </c>
      <c r="G38" s="19">
        <v>81.010000000000005</v>
      </c>
      <c r="H38" s="19">
        <v>48.4</v>
      </c>
      <c r="I38" s="19">
        <v>53.91</v>
      </c>
      <c r="J38" s="22">
        <f t="shared" si="1"/>
        <v>58.762500000000003</v>
      </c>
      <c r="K38" s="19">
        <v>74.19</v>
      </c>
      <c r="L38" s="19">
        <v>74.23</v>
      </c>
      <c r="M38" s="19">
        <v>50.38</v>
      </c>
      <c r="N38" s="22">
        <f t="shared" si="2"/>
        <v>62.305000000000007</v>
      </c>
      <c r="O38" s="19">
        <v>50.76</v>
      </c>
      <c r="P38" s="19">
        <v>40.75</v>
      </c>
      <c r="Q38" s="22">
        <f t="shared" si="3"/>
        <v>45.754999999999995</v>
      </c>
      <c r="R38" s="19">
        <v>56.83</v>
      </c>
      <c r="S38" s="19">
        <v>47.3</v>
      </c>
      <c r="T38" s="22">
        <f t="shared" si="4"/>
        <v>52.064999999999998</v>
      </c>
      <c r="U38" s="19">
        <v>49.08</v>
      </c>
      <c r="V38" s="19">
        <v>38.72</v>
      </c>
      <c r="W38" s="22">
        <f t="shared" si="5"/>
        <v>43.9</v>
      </c>
      <c r="X38" s="19">
        <v>50.19</v>
      </c>
      <c r="Y38" s="19">
        <v>54.86</v>
      </c>
      <c r="Z38" s="19">
        <v>43.87</v>
      </c>
      <c r="AA38" s="19">
        <v>68.599999999999994</v>
      </c>
      <c r="AB38" s="19">
        <v>81.25</v>
      </c>
      <c r="AC38" s="45">
        <f t="shared" si="6"/>
        <v>58.613958333333329</v>
      </c>
      <c r="AD38" s="19">
        <v>57.22</v>
      </c>
      <c r="AE38" s="19">
        <v>50.39</v>
      </c>
      <c r="AF38" s="19">
        <v>85.87</v>
      </c>
      <c r="AG38" s="22">
        <f t="shared" si="7"/>
        <v>64.493333333333339</v>
      </c>
      <c r="AH38" s="19">
        <v>50.75</v>
      </c>
      <c r="AI38" s="19">
        <v>78.13</v>
      </c>
      <c r="AJ38" s="19">
        <v>45.66</v>
      </c>
      <c r="AK38" s="19">
        <v>39.9</v>
      </c>
      <c r="AL38" s="22">
        <f t="shared" si="8"/>
        <v>53.61</v>
      </c>
      <c r="AM38" s="19">
        <v>68.849999999999994</v>
      </c>
      <c r="AN38" s="19">
        <v>67.92</v>
      </c>
      <c r="AO38" s="19">
        <v>46.96</v>
      </c>
      <c r="AP38" s="22">
        <f t="shared" si="9"/>
        <v>57.44</v>
      </c>
      <c r="AQ38" s="19">
        <v>51.85</v>
      </c>
      <c r="AR38" s="19">
        <v>41.14</v>
      </c>
      <c r="AS38" s="22">
        <f t="shared" si="10"/>
        <v>46.495000000000005</v>
      </c>
      <c r="AT38" s="19">
        <v>57.23</v>
      </c>
      <c r="AU38" s="19">
        <v>48.12</v>
      </c>
      <c r="AV38" s="22">
        <f t="shared" si="11"/>
        <v>52.674999999999997</v>
      </c>
      <c r="AW38" s="19">
        <v>51.27</v>
      </c>
      <c r="AX38" s="19">
        <v>42.22</v>
      </c>
      <c r="AY38" s="22">
        <f t="shared" si="12"/>
        <v>46.745000000000005</v>
      </c>
      <c r="AZ38" s="19">
        <v>46.61</v>
      </c>
      <c r="BA38" s="19">
        <v>50.08</v>
      </c>
      <c r="BB38" s="19">
        <v>46.52</v>
      </c>
      <c r="BC38" s="19">
        <v>67.38</v>
      </c>
      <c r="BD38" s="19">
        <v>79.97</v>
      </c>
      <c r="BE38" s="45">
        <f t="shared" si="13"/>
        <v>56.739027777777778</v>
      </c>
      <c r="BF38" s="35">
        <v>60.22</v>
      </c>
      <c r="BG38" s="35">
        <v>64.27</v>
      </c>
      <c r="BH38" s="35">
        <v>90.04</v>
      </c>
      <c r="BI38" s="36">
        <f t="shared" si="14"/>
        <v>71.510000000000005</v>
      </c>
      <c r="BJ38" s="35">
        <v>46.23</v>
      </c>
      <c r="BK38" s="35">
        <v>39.72</v>
      </c>
      <c r="BL38" s="35">
        <v>50.82</v>
      </c>
      <c r="BM38" s="36">
        <f t="shared" si="15"/>
        <v>45.589999999999996</v>
      </c>
      <c r="BN38" s="35">
        <v>55.64</v>
      </c>
      <c r="BO38" s="35">
        <v>75.89</v>
      </c>
      <c r="BP38" s="35">
        <v>50.53</v>
      </c>
      <c r="BQ38" s="36">
        <f t="shared" si="16"/>
        <v>63.21</v>
      </c>
      <c r="BR38" s="35">
        <v>71.069999999999993</v>
      </c>
      <c r="BS38" s="44">
        <f t="shared" si="17"/>
        <v>61.403999999999996</v>
      </c>
    </row>
    <row r="39" spans="1:71" x14ac:dyDescent="0.25">
      <c r="A39" s="17" t="s">
        <v>34</v>
      </c>
      <c r="B39" s="37">
        <v>52.66</v>
      </c>
      <c r="C39" s="19">
        <v>45.71</v>
      </c>
      <c r="D39" s="19">
        <v>92.34</v>
      </c>
      <c r="E39" s="22">
        <f t="shared" si="0"/>
        <v>63.57</v>
      </c>
      <c r="F39" s="19">
        <v>47.62</v>
      </c>
      <c r="G39" s="19">
        <v>77.92</v>
      </c>
      <c r="H39" s="19">
        <v>38.18</v>
      </c>
      <c r="I39" s="19">
        <v>43.12</v>
      </c>
      <c r="J39" s="22">
        <f t="shared" si="1"/>
        <v>51.71</v>
      </c>
      <c r="K39" s="19">
        <v>63.9</v>
      </c>
      <c r="L39" s="19">
        <v>69.349999999999994</v>
      </c>
      <c r="M39" s="19">
        <v>48.05</v>
      </c>
      <c r="N39" s="22">
        <f t="shared" si="2"/>
        <v>58.699999999999996</v>
      </c>
      <c r="O39" s="19">
        <v>59.74</v>
      </c>
      <c r="P39" s="19">
        <v>45.58</v>
      </c>
      <c r="Q39" s="22">
        <f t="shared" si="3"/>
        <v>52.66</v>
      </c>
      <c r="R39" s="19">
        <v>57.01</v>
      </c>
      <c r="S39" s="19">
        <v>48.83</v>
      </c>
      <c r="T39" s="22">
        <f t="shared" si="4"/>
        <v>52.92</v>
      </c>
      <c r="U39" s="19">
        <v>55.58</v>
      </c>
      <c r="V39" s="19">
        <v>45.19</v>
      </c>
      <c r="W39" s="22">
        <f t="shared" si="5"/>
        <v>50.384999999999998</v>
      </c>
      <c r="X39" s="19">
        <v>47.4</v>
      </c>
      <c r="Y39" s="19">
        <v>52.08</v>
      </c>
      <c r="Z39" s="19">
        <v>47.53</v>
      </c>
      <c r="AA39" s="19">
        <v>69.349999999999994</v>
      </c>
      <c r="AB39" s="19">
        <v>76.62</v>
      </c>
      <c r="AC39" s="45">
        <f t="shared" si="6"/>
        <v>57.235416666666659</v>
      </c>
      <c r="AD39" s="19">
        <v>55.11</v>
      </c>
      <c r="AE39" s="19">
        <v>56.2</v>
      </c>
      <c r="AF39" s="19">
        <v>87.83</v>
      </c>
      <c r="AG39" s="22">
        <f t="shared" si="7"/>
        <v>66.38</v>
      </c>
      <c r="AH39" s="19">
        <v>47.04</v>
      </c>
      <c r="AI39" s="19">
        <v>69.34</v>
      </c>
      <c r="AJ39" s="19">
        <v>38.520000000000003</v>
      </c>
      <c r="AK39" s="19">
        <v>38.69</v>
      </c>
      <c r="AL39" s="22">
        <f t="shared" si="8"/>
        <v>48.397500000000001</v>
      </c>
      <c r="AM39" s="19">
        <v>70.8</v>
      </c>
      <c r="AN39" s="19">
        <v>58.31</v>
      </c>
      <c r="AO39" s="19">
        <v>45.38</v>
      </c>
      <c r="AP39" s="22">
        <f t="shared" si="9"/>
        <v>51.844999999999999</v>
      </c>
      <c r="AQ39" s="19">
        <v>55.96</v>
      </c>
      <c r="AR39" s="19">
        <v>41.12</v>
      </c>
      <c r="AS39" s="22">
        <f t="shared" si="10"/>
        <v>48.54</v>
      </c>
      <c r="AT39" s="19">
        <v>56.2</v>
      </c>
      <c r="AU39" s="19">
        <v>47.93</v>
      </c>
      <c r="AV39" s="22">
        <f t="shared" si="11"/>
        <v>52.064999999999998</v>
      </c>
      <c r="AW39" s="19">
        <v>51.58</v>
      </c>
      <c r="AX39" s="19">
        <v>42.58</v>
      </c>
      <c r="AY39" s="22">
        <f t="shared" si="12"/>
        <v>47.08</v>
      </c>
      <c r="AZ39" s="19">
        <v>41.97</v>
      </c>
      <c r="BA39" s="19">
        <v>46.59</v>
      </c>
      <c r="BB39" s="19">
        <v>45.99</v>
      </c>
      <c r="BC39" s="19">
        <v>67.150000000000006</v>
      </c>
      <c r="BD39" s="19">
        <v>82.48</v>
      </c>
      <c r="BE39" s="45">
        <f t="shared" si="13"/>
        <v>55.773958333333333</v>
      </c>
      <c r="BF39" s="35">
        <v>62.31</v>
      </c>
      <c r="BG39" s="35">
        <v>58.92</v>
      </c>
      <c r="BH39" s="35">
        <v>90.63</v>
      </c>
      <c r="BI39" s="36">
        <f t="shared" si="14"/>
        <v>70.62</v>
      </c>
      <c r="BJ39" s="35">
        <v>46.92</v>
      </c>
      <c r="BK39" s="35">
        <v>46.67</v>
      </c>
      <c r="BL39" s="35">
        <v>52.08</v>
      </c>
      <c r="BM39" s="36">
        <f t="shared" si="15"/>
        <v>48.556666666666672</v>
      </c>
      <c r="BN39" s="35">
        <v>57.88</v>
      </c>
      <c r="BO39" s="35">
        <v>77.75</v>
      </c>
      <c r="BP39" s="35">
        <v>49.5</v>
      </c>
      <c r="BQ39" s="36">
        <f t="shared" si="16"/>
        <v>63.625</v>
      </c>
      <c r="BR39" s="35">
        <v>67.75</v>
      </c>
      <c r="BS39" s="44">
        <f t="shared" si="17"/>
        <v>61.686333333333337</v>
      </c>
    </row>
    <row r="40" spans="1:71" ht="15.75" thickBot="1" x14ac:dyDescent="0.3">
      <c r="A40" s="18" t="s">
        <v>35</v>
      </c>
      <c r="B40" s="38">
        <v>54.35</v>
      </c>
      <c r="C40" s="21">
        <v>49.58</v>
      </c>
      <c r="D40" s="21">
        <v>92.56</v>
      </c>
      <c r="E40" s="23">
        <f t="shared" si="0"/>
        <v>65.49666666666667</v>
      </c>
      <c r="F40" s="21">
        <v>49.73</v>
      </c>
      <c r="G40" s="21">
        <v>81.540000000000006</v>
      </c>
      <c r="H40" s="21">
        <v>40.58</v>
      </c>
      <c r="I40" s="21">
        <v>51.72</v>
      </c>
      <c r="J40" s="23">
        <f t="shared" si="1"/>
        <v>55.892500000000005</v>
      </c>
      <c r="K40" s="21">
        <v>69.11</v>
      </c>
      <c r="L40" s="21">
        <v>72.23</v>
      </c>
      <c r="M40" s="21">
        <v>52.06</v>
      </c>
      <c r="N40" s="23">
        <f t="shared" si="2"/>
        <v>62.145000000000003</v>
      </c>
      <c r="O40" s="21">
        <v>50.57</v>
      </c>
      <c r="P40" s="21">
        <v>40.049999999999997</v>
      </c>
      <c r="Q40" s="23">
        <f t="shared" si="3"/>
        <v>45.31</v>
      </c>
      <c r="R40" s="21">
        <v>55.49</v>
      </c>
      <c r="S40" s="21">
        <v>40.049999999999997</v>
      </c>
      <c r="T40" s="23">
        <f t="shared" si="4"/>
        <v>47.769999999999996</v>
      </c>
      <c r="U40" s="21">
        <v>53.2</v>
      </c>
      <c r="V40" s="21">
        <v>40.5</v>
      </c>
      <c r="W40" s="23">
        <f t="shared" si="5"/>
        <v>46.85</v>
      </c>
      <c r="X40" s="21">
        <v>45.88</v>
      </c>
      <c r="Y40" s="21">
        <v>53.43</v>
      </c>
      <c r="Z40" s="21">
        <v>52.86</v>
      </c>
      <c r="AA40" s="21">
        <v>70.94</v>
      </c>
      <c r="AB40" s="21">
        <v>76.2</v>
      </c>
      <c r="AC40" s="47">
        <f t="shared" si="6"/>
        <v>57.657013888888891</v>
      </c>
      <c r="AD40" s="21">
        <v>59.74</v>
      </c>
      <c r="AE40" s="21">
        <v>62.27</v>
      </c>
      <c r="AF40" s="21">
        <v>90.15</v>
      </c>
      <c r="AG40" s="23">
        <f t="shared" si="7"/>
        <v>70.720000000000013</v>
      </c>
      <c r="AH40" s="21">
        <v>54.91</v>
      </c>
      <c r="AI40" s="21">
        <v>73.67</v>
      </c>
      <c r="AJ40" s="21">
        <v>48.7</v>
      </c>
      <c r="AK40" s="21">
        <v>53.9</v>
      </c>
      <c r="AL40" s="23">
        <f t="shared" si="8"/>
        <v>57.794999999999995</v>
      </c>
      <c r="AM40" s="21">
        <v>72.73</v>
      </c>
      <c r="AN40" s="21">
        <v>71.36</v>
      </c>
      <c r="AO40" s="21">
        <v>56.06</v>
      </c>
      <c r="AP40" s="23">
        <f t="shared" si="9"/>
        <v>63.71</v>
      </c>
      <c r="AQ40" s="21">
        <v>63.1</v>
      </c>
      <c r="AR40" s="21">
        <v>54.33</v>
      </c>
      <c r="AS40" s="23">
        <f t="shared" si="10"/>
        <v>58.715000000000003</v>
      </c>
      <c r="AT40" s="21">
        <v>50.76</v>
      </c>
      <c r="AU40" s="21">
        <v>43.51</v>
      </c>
      <c r="AV40" s="23">
        <f t="shared" si="11"/>
        <v>47.134999999999998</v>
      </c>
      <c r="AW40" s="21">
        <v>53.46</v>
      </c>
      <c r="AX40" s="21">
        <v>46.75</v>
      </c>
      <c r="AY40" s="23">
        <f t="shared" si="12"/>
        <v>50.105000000000004</v>
      </c>
      <c r="AZ40" s="21">
        <v>51.41</v>
      </c>
      <c r="BA40" s="21">
        <v>56.06</v>
      </c>
      <c r="BB40" s="21">
        <v>48.7</v>
      </c>
      <c r="BC40" s="21">
        <v>70.56</v>
      </c>
      <c r="BD40" s="21">
        <v>73.81</v>
      </c>
      <c r="BE40" s="47">
        <f t="shared" si="13"/>
        <v>60.120833333333316</v>
      </c>
      <c r="BF40" s="39">
        <v>57.64</v>
      </c>
      <c r="BG40" s="39">
        <v>56.2</v>
      </c>
      <c r="BH40" s="39">
        <v>93.49</v>
      </c>
      <c r="BI40" s="40">
        <f t="shared" si="14"/>
        <v>69.11</v>
      </c>
      <c r="BJ40" s="39">
        <v>53.1</v>
      </c>
      <c r="BK40" s="39">
        <v>49.93</v>
      </c>
      <c r="BL40" s="39">
        <v>51.03</v>
      </c>
      <c r="BM40" s="40">
        <f t="shared" si="15"/>
        <v>51.353333333333332</v>
      </c>
      <c r="BN40" s="39">
        <v>63.95</v>
      </c>
      <c r="BO40" s="39">
        <v>79.13</v>
      </c>
      <c r="BP40" s="39">
        <v>63.02</v>
      </c>
      <c r="BQ40" s="40">
        <f t="shared" si="16"/>
        <v>71.075000000000003</v>
      </c>
      <c r="BR40" s="39">
        <v>67.77</v>
      </c>
      <c r="BS40" s="46">
        <f t="shared" si="17"/>
        <v>64.651666666666671</v>
      </c>
    </row>
  </sheetData>
  <mergeCells count="5">
    <mergeCell ref="B1:BS1"/>
    <mergeCell ref="B2:BS2"/>
    <mergeCell ref="B3:AC3"/>
    <mergeCell ref="BF3:BS3"/>
    <mergeCell ref="AD3:BE3"/>
  </mergeCells>
  <phoneticPr fontId="10" type="noConversion"/>
  <conditionalFormatting sqref="B5:BS40">
    <cfRule type="cellIs" dxfId="9" priority="1" operator="greaterThan">
      <formula>89.44</formula>
    </cfRule>
    <cfRule type="cellIs" dxfId="8" priority="2" operator="lessThan">
      <formula>59.44</formula>
    </cfRule>
  </conditionalFormatting>
  <pageMargins left="0.7" right="0.7" top="0.75" bottom="0.75" header="0.3" footer="0.3"/>
  <pageSetup paperSize="9" orientation="portrait" r:id="rId1"/>
  <ignoredErrors>
    <ignoredError sqref="K4 AM4" numberStoredAsText="1"/>
    <ignoredError sqref="N5:N40 AP5:AP40 BQ5:BQ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C2A9F-ABA9-4F78-A8DA-E25822361FF5}">
  <dimension ref="A1:CG41"/>
  <sheetViews>
    <sheetView workbookViewId="0"/>
  </sheetViews>
  <sheetFormatPr defaultRowHeight="15" x14ac:dyDescent="0.25"/>
  <cols>
    <col min="1" max="1" width="40" bestFit="1" customWidth="1"/>
    <col min="76" max="76" width="9.7109375" bestFit="1" customWidth="1"/>
    <col min="77" max="77" width="9.7109375" customWidth="1"/>
  </cols>
  <sheetData>
    <row r="1" spans="1:85" ht="15.75" thickBot="1" x14ac:dyDescent="0.3">
      <c r="A1" s="25" t="s">
        <v>0</v>
      </c>
      <c r="B1" s="150" t="s">
        <v>94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2"/>
    </row>
    <row r="2" spans="1:85" ht="15.75" thickBot="1" x14ac:dyDescent="0.3">
      <c r="A2" s="26" t="s">
        <v>36</v>
      </c>
      <c r="B2" s="150" t="s">
        <v>37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2"/>
    </row>
    <row r="3" spans="1:85" ht="15.75" thickBot="1" x14ac:dyDescent="0.3">
      <c r="A3" s="25" t="s">
        <v>2</v>
      </c>
      <c r="B3" s="150">
        <v>2023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0">
        <v>2024</v>
      </c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2"/>
      <c r="BR3" s="150">
        <v>2025</v>
      </c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2"/>
    </row>
    <row r="4" spans="1:85" ht="15.75" thickBot="1" x14ac:dyDescent="0.3">
      <c r="A4" s="29" t="s">
        <v>53</v>
      </c>
      <c r="B4" s="69" t="s">
        <v>118</v>
      </c>
      <c r="C4" s="69" t="s">
        <v>119</v>
      </c>
      <c r="D4" s="69" t="s">
        <v>120</v>
      </c>
      <c r="E4" s="69" t="s">
        <v>56</v>
      </c>
      <c r="F4" s="69" t="s">
        <v>121</v>
      </c>
      <c r="G4" s="69" t="s">
        <v>122</v>
      </c>
      <c r="H4" s="69" t="s">
        <v>123</v>
      </c>
      <c r="I4" s="69" t="s">
        <v>124</v>
      </c>
      <c r="J4" s="69" t="s">
        <v>57</v>
      </c>
      <c r="K4" s="69" t="s">
        <v>58</v>
      </c>
      <c r="L4" s="69" t="s">
        <v>59</v>
      </c>
      <c r="M4" s="69" t="s">
        <v>60</v>
      </c>
      <c r="N4" s="70">
        <v>4</v>
      </c>
      <c r="O4" s="70">
        <v>5</v>
      </c>
      <c r="P4" s="70">
        <v>6</v>
      </c>
      <c r="Q4" s="69" t="s">
        <v>66</v>
      </c>
      <c r="R4" s="69" t="s">
        <v>67</v>
      </c>
      <c r="S4" s="69" t="s">
        <v>68</v>
      </c>
      <c r="T4" s="69" t="s">
        <v>130</v>
      </c>
      <c r="U4" s="69" t="s">
        <v>131</v>
      </c>
      <c r="V4" s="69" t="s">
        <v>134</v>
      </c>
      <c r="W4" s="70">
        <v>9</v>
      </c>
      <c r="X4" s="70">
        <v>10</v>
      </c>
      <c r="Y4" s="70">
        <v>11</v>
      </c>
      <c r="Z4" s="69" t="s">
        <v>87</v>
      </c>
      <c r="AA4" s="69" t="s">
        <v>88</v>
      </c>
      <c r="AB4" s="69" t="s">
        <v>92</v>
      </c>
      <c r="AC4" s="69" t="s">
        <v>103</v>
      </c>
      <c r="AD4" s="69" t="s">
        <v>102</v>
      </c>
      <c r="AE4" s="69" t="s">
        <v>101</v>
      </c>
      <c r="AF4" s="69" t="s">
        <v>132</v>
      </c>
      <c r="AG4" s="69" t="s">
        <v>133</v>
      </c>
      <c r="AH4" s="69" t="s">
        <v>135</v>
      </c>
      <c r="AI4" s="50" t="s">
        <v>69</v>
      </c>
      <c r="AJ4" s="69" t="s">
        <v>118</v>
      </c>
      <c r="AK4" s="69" t="s">
        <v>119</v>
      </c>
      <c r="AL4" s="69" t="s">
        <v>120</v>
      </c>
      <c r="AM4" s="69" t="s">
        <v>56</v>
      </c>
      <c r="AN4" s="69" t="s">
        <v>121</v>
      </c>
      <c r="AO4" s="69" t="s">
        <v>122</v>
      </c>
      <c r="AP4" s="69" t="s">
        <v>123</v>
      </c>
      <c r="AQ4" s="69" t="s">
        <v>124</v>
      </c>
      <c r="AR4" s="69" t="s">
        <v>57</v>
      </c>
      <c r="AS4" s="69" t="s">
        <v>58</v>
      </c>
      <c r="AT4" s="69" t="s">
        <v>59</v>
      </c>
      <c r="AU4" s="69" t="s">
        <v>60</v>
      </c>
      <c r="AV4" s="70">
        <v>4</v>
      </c>
      <c r="AW4" s="70">
        <v>5</v>
      </c>
      <c r="AX4" s="70">
        <v>6</v>
      </c>
      <c r="AY4" s="69" t="s">
        <v>66</v>
      </c>
      <c r="AZ4" s="69" t="s">
        <v>67</v>
      </c>
      <c r="BA4" s="69" t="s">
        <v>68</v>
      </c>
      <c r="BB4" s="69" t="s">
        <v>130</v>
      </c>
      <c r="BC4" s="69" t="s">
        <v>131</v>
      </c>
      <c r="BD4" s="69" t="s">
        <v>134</v>
      </c>
      <c r="BE4" s="70">
        <v>9</v>
      </c>
      <c r="BF4" s="70">
        <v>10</v>
      </c>
      <c r="BG4" s="70">
        <v>11</v>
      </c>
      <c r="BH4" s="69" t="s">
        <v>87</v>
      </c>
      <c r="BI4" s="69" t="s">
        <v>88</v>
      </c>
      <c r="BJ4" s="69" t="s">
        <v>92</v>
      </c>
      <c r="BK4" s="69" t="s">
        <v>103</v>
      </c>
      <c r="BL4" s="69" t="s">
        <v>102</v>
      </c>
      <c r="BM4" s="69" t="s">
        <v>101</v>
      </c>
      <c r="BN4" s="69" t="s">
        <v>132</v>
      </c>
      <c r="BO4" s="69" t="s">
        <v>133</v>
      </c>
      <c r="BP4" s="69" t="s">
        <v>135</v>
      </c>
      <c r="BQ4" s="50" t="s">
        <v>69</v>
      </c>
      <c r="BR4" s="69" t="s">
        <v>118</v>
      </c>
      <c r="BS4" s="69" t="s">
        <v>119</v>
      </c>
      <c r="BT4" s="69" t="s">
        <v>120</v>
      </c>
      <c r="BU4" s="69" t="s">
        <v>56</v>
      </c>
      <c r="BV4" s="69" t="s">
        <v>121</v>
      </c>
      <c r="BW4" s="69" t="s">
        <v>122</v>
      </c>
      <c r="BX4" s="69" t="s">
        <v>123</v>
      </c>
      <c r="BY4" s="69" t="s">
        <v>57</v>
      </c>
      <c r="BZ4" s="70">
        <v>3</v>
      </c>
      <c r="CA4" s="69" t="s">
        <v>62</v>
      </c>
      <c r="CB4" s="69" t="s">
        <v>61</v>
      </c>
      <c r="CC4" s="69" t="s">
        <v>63</v>
      </c>
      <c r="CD4" s="70">
        <v>5</v>
      </c>
      <c r="CE4" s="50" t="s">
        <v>69</v>
      </c>
      <c r="CF4" s="31"/>
      <c r="CG4" s="31"/>
    </row>
    <row r="5" spans="1:85" x14ac:dyDescent="0.25">
      <c r="A5" s="15" t="s">
        <v>52</v>
      </c>
      <c r="B5" s="35">
        <v>58.52</v>
      </c>
      <c r="C5" s="35">
        <v>62.12</v>
      </c>
      <c r="D5" s="35">
        <v>92.51</v>
      </c>
      <c r="E5" s="36">
        <f>AVERAGE(B5:D5)</f>
        <v>71.05</v>
      </c>
      <c r="F5" s="35">
        <v>87.72</v>
      </c>
      <c r="G5" s="35">
        <v>66.81</v>
      </c>
      <c r="H5" s="35">
        <v>45.85</v>
      </c>
      <c r="I5" s="35">
        <v>59.25</v>
      </c>
      <c r="J5" s="36">
        <f>AVERAGE(F5:I5)</f>
        <v>64.907499999999999</v>
      </c>
      <c r="K5" s="35">
        <v>76.180000000000007</v>
      </c>
      <c r="L5" s="35">
        <v>64.599999999999994</v>
      </c>
      <c r="M5" s="36">
        <f>AVERAGE(K5:L5)</f>
        <v>70.39</v>
      </c>
      <c r="N5" s="35">
        <v>72.55</v>
      </c>
      <c r="O5" s="35">
        <v>70.069999999999993</v>
      </c>
      <c r="P5" s="35">
        <v>58.89</v>
      </c>
      <c r="Q5" s="35">
        <v>82.92</v>
      </c>
      <c r="R5" s="35">
        <v>52.78</v>
      </c>
      <c r="S5" s="36">
        <f>AVERAGE(Q5:R5)</f>
        <v>67.849999999999994</v>
      </c>
      <c r="T5" s="35">
        <v>65.459999999999994</v>
      </c>
      <c r="U5" s="35">
        <v>59.82</v>
      </c>
      <c r="V5" s="36">
        <f>AVERAGE(T5:U5)</f>
        <v>62.64</v>
      </c>
      <c r="W5" s="35">
        <v>50.63</v>
      </c>
      <c r="X5" s="35">
        <v>60.39</v>
      </c>
      <c r="Y5" s="35">
        <v>62.37</v>
      </c>
      <c r="Z5" s="35">
        <v>63.87</v>
      </c>
      <c r="AA5" s="35">
        <v>47.37</v>
      </c>
      <c r="AB5" s="36">
        <f>AVERAGE(Z5:AA5)</f>
        <v>55.62</v>
      </c>
      <c r="AC5" s="35">
        <v>48.7</v>
      </c>
      <c r="AD5" s="35">
        <v>60.85</v>
      </c>
      <c r="AE5" s="36">
        <f>AVERAGE(AC5:AD5)</f>
        <v>54.775000000000006</v>
      </c>
      <c r="AF5" s="35">
        <v>60.07</v>
      </c>
      <c r="AG5" s="35">
        <v>46.93</v>
      </c>
      <c r="AH5" s="36">
        <f>AVERAGE(AF5:AG5)</f>
        <v>53.5</v>
      </c>
      <c r="AI5" s="44">
        <f>AVERAGE(E5,J5,M5,N5:P5,S5,V5,W5:Y5,AB5,AE5,AH5)</f>
        <v>62.545178571428565</v>
      </c>
      <c r="AJ5" s="19">
        <v>58.49</v>
      </c>
      <c r="AK5" s="19">
        <v>61.96</v>
      </c>
      <c r="AL5" s="19">
        <v>92.17</v>
      </c>
      <c r="AM5" s="36">
        <f>AVERAGE(AJ5:AL5)</f>
        <v>70.873333333333335</v>
      </c>
      <c r="AN5" s="19">
        <v>87.76</v>
      </c>
      <c r="AO5" s="19">
        <v>68.38</v>
      </c>
      <c r="AP5" s="19">
        <v>47.11</v>
      </c>
      <c r="AQ5" s="19">
        <v>58.51</v>
      </c>
      <c r="AR5" s="36">
        <f>AVERAGE(AN5:AQ5)</f>
        <v>65.44</v>
      </c>
      <c r="AS5" s="19">
        <v>75.75</v>
      </c>
      <c r="AT5" s="19">
        <v>64.25</v>
      </c>
      <c r="AU5" s="36">
        <f>AVERAGE(AS5:AT5)</f>
        <v>70</v>
      </c>
      <c r="AV5" s="19">
        <v>72.48</v>
      </c>
      <c r="AW5" s="19">
        <v>70.09</v>
      </c>
      <c r="AX5" s="19">
        <v>59.79</v>
      </c>
      <c r="AY5" s="19">
        <v>82.8</v>
      </c>
      <c r="AZ5" s="19">
        <v>53.89</v>
      </c>
      <c r="BA5" s="36">
        <f>AVERAGE(AY5:AZ5)</f>
        <v>68.344999999999999</v>
      </c>
      <c r="BB5" s="19">
        <v>66.63</v>
      </c>
      <c r="BC5" s="19">
        <v>60.74</v>
      </c>
      <c r="BD5" s="36">
        <f>AVERAGE(BB5:BC5)</f>
        <v>63.685000000000002</v>
      </c>
      <c r="BE5" s="19">
        <v>51.5</v>
      </c>
      <c r="BF5" s="19">
        <v>61.28</v>
      </c>
      <c r="BG5" s="19">
        <v>62.64</v>
      </c>
      <c r="BH5" s="19">
        <v>64.599999999999994</v>
      </c>
      <c r="BI5" s="19">
        <v>48.3</v>
      </c>
      <c r="BJ5" s="36">
        <f>AVERAGE(BH5:BI5)</f>
        <v>56.449999999999996</v>
      </c>
      <c r="BK5" s="19">
        <v>50.4</v>
      </c>
      <c r="BL5" s="19">
        <v>61.23</v>
      </c>
      <c r="BM5" s="36">
        <f>AVERAGE(BK5:BL5)</f>
        <v>55.814999999999998</v>
      </c>
      <c r="BN5" s="19">
        <v>60.85</v>
      </c>
      <c r="BO5" s="19">
        <v>47.7</v>
      </c>
      <c r="BP5" s="36">
        <f>AVERAGE(BN5:BO5)</f>
        <v>54.275000000000006</v>
      </c>
      <c r="BQ5" s="44">
        <f>AVERAGE(AM5,AR5,AU5,AV5:AX5,BA5,BD5,BE5:BG5,BJ5,BM5,BP5)</f>
        <v>63.047380952380948</v>
      </c>
      <c r="BR5" s="35">
        <v>67.709999999999994</v>
      </c>
      <c r="BS5" s="35">
        <v>66.739999999999995</v>
      </c>
      <c r="BT5" s="35">
        <v>92.47</v>
      </c>
      <c r="BU5" s="36">
        <f>AVERAGE(BR5:BT5)</f>
        <v>75.64</v>
      </c>
      <c r="BV5" s="35">
        <v>80.959999999999994</v>
      </c>
      <c r="BW5" s="35">
        <v>58.2</v>
      </c>
      <c r="BX5" s="35">
        <v>42.15</v>
      </c>
      <c r="BY5" s="36">
        <f>AVERAGE(BV5:BX5)</f>
        <v>60.436666666666667</v>
      </c>
      <c r="BZ5" s="35">
        <v>78.959999999999994</v>
      </c>
      <c r="CA5" s="35">
        <v>74.16</v>
      </c>
      <c r="CB5" s="35">
        <v>53.28</v>
      </c>
      <c r="CC5" s="36">
        <f>AVERAGE(CA5:CB5)</f>
        <v>63.72</v>
      </c>
      <c r="CD5" s="35">
        <v>62.12</v>
      </c>
      <c r="CE5" s="44">
        <f>AVERAGE(BU5,BY5:BZ5,CC5:CD5)</f>
        <v>68.175333333333327</v>
      </c>
    </row>
    <row r="6" spans="1:85" x14ac:dyDescent="0.25">
      <c r="A6" s="16" t="s">
        <v>3</v>
      </c>
      <c r="B6" s="42">
        <v>58.06</v>
      </c>
      <c r="C6" s="42">
        <v>61.41</v>
      </c>
      <c r="D6" s="42">
        <v>92.19</v>
      </c>
      <c r="E6" s="43">
        <f t="shared" ref="E6:E40" si="0">AVERAGE(B6:D6)</f>
        <v>70.553333333333327</v>
      </c>
      <c r="F6" s="42">
        <v>87.92</v>
      </c>
      <c r="G6" s="42">
        <v>64.38</v>
      </c>
      <c r="H6" s="42">
        <v>45.64</v>
      </c>
      <c r="I6" s="42">
        <v>57.72</v>
      </c>
      <c r="J6" s="43">
        <f t="shared" ref="J6:J40" si="1">AVERAGE(F6:I6)</f>
        <v>63.914999999999999</v>
      </c>
      <c r="K6" s="42">
        <v>74.959999999999994</v>
      </c>
      <c r="L6" s="42">
        <v>63.42</v>
      </c>
      <c r="M6" s="43">
        <f t="shared" ref="M6:M40" si="2">AVERAGE(K6:L6)</f>
        <v>69.19</v>
      </c>
      <c r="N6" s="42">
        <v>72.97</v>
      </c>
      <c r="O6" s="42">
        <v>69.41</v>
      </c>
      <c r="P6" s="42">
        <v>57.89</v>
      </c>
      <c r="Q6" s="42">
        <v>81.98</v>
      </c>
      <c r="R6" s="42">
        <v>53.59</v>
      </c>
      <c r="S6" s="43">
        <f t="shared" ref="S6:S40" si="3">AVERAGE(Q6:R6)</f>
        <v>67.784999999999997</v>
      </c>
      <c r="T6" s="42">
        <v>62.9</v>
      </c>
      <c r="U6" s="42">
        <v>57.58</v>
      </c>
      <c r="V6" s="43">
        <f t="shared" ref="V6:V40" si="4">AVERAGE(T6:U6)</f>
        <v>60.239999999999995</v>
      </c>
      <c r="W6" s="42">
        <v>50.35</v>
      </c>
      <c r="X6" s="42">
        <v>58.3</v>
      </c>
      <c r="Y6" s="42">
        <v>61.17</v>
      </c>
      <c r="Z6" s="42">
        <v>63.77</v>
      </c>
      <c r="AA6" s="42">
        <v>46.28</v>
      </c>
      <c r="AB6" s="43">
        <f t="shared" ref="AB6:AB40" si="5">AVERAGE(Z6:AA6)</f>
        <v>55.025000000000006</v>
      </c>
      <c r="AC6" s="42">
        <v>49.21</v>
      </c>
      <c r="AD6" s="42">
        <v>60.97</v>
      </c>
      <c r="AE6" s="43">
        <f t="shared" ref="AE6:AE40" si="6">AVERAGE(AC6:AD6)</f>
        <v>55.09</v>
      </c>
      <c r="AF6" s="42">
        <v>59.21</v>
      </c>
      <c r="AG6" s="42">
        <v>45.41</v>
      </c>
      <c r="AH6" s="43">
        <f t="shared" ref="AH6:AH40" si="7">AVERAGE(AF6:AG6)</f>
        <v>52.31</v>
      </c>
      <c r="AI6" s="41">
        <f t="shared" ref="AI6:AI40" si="8">AVERAGE(E6,J6,M6,N6:P6,S6,V6,W6:Y6,AB6,AE6,AH6)</f>
        <v>61.728452380952376</v>
      </c>
      <c r="AJ6" s="20">
        <v>56.72</v>
      </c>
      <c r="AK6" s="20">
        <v>60.23</v>
      </c>
      <c r="AL6" s="20">
        <v>91.02</v>
      </c>
      <c r="AM6" s="43">
        <f t="shared" ref="AM6:AM40" si="9">AVERAGE(AJ6:AL6)</f>
        <v>69.323333333333323</v>
      </c>
      <c r="AN6" s="20">
        <v>88.11</v>
      </c>
      <c r="AO6" s="20">
        <v>65</v>
      </c>
      <c r="AP6" s="20">
        <v>45.21</v>
      </c>
      <c r="AQ6" s="20">
        <v>56.94</v>
      </c>
      <c r="AR6" s="43">
        <f t="shared" ref="AR6:AR40" si="10">AVERAGE(AN6:AQ6)</f>
        <v>63.815000000000005</v>
      </c>
      <c r="AS6" s="20">
        <v>74.3</v>
      </c>
      <c r="AT6" s="20">
        <v>62.56</v>
      </c>
      <c r="AU6" s="43">
        <f t="shared" ref="AU6:AU40" si="11">AVERAGE(AS6:AT6)</f>
        <v>68.430000000000007</v>
      </c>
      <c r="AV6" s="20">
        <v>71.37</v>
      </c>
      <c r="AW6" s="20">
        <v>68.75</v>
      </c>
      <c r="AX6" s="20">
        <v>57.65</v>
      </c>
      <c r="AY6" s="20">
        <v>81.41</v>
      </c>
      <c r="AZ6" s="20">
        <v>53.38</v>
      </c>
      <c r="BA6" s="43">
        <f t="shared" ref="BA6:BA40" si="12">AVERAGE(AY6:AZ6)</f>
        <v>67.394999999999996</v>
      </c>
      <c r="BB6" s="20">
        <v>63.63</v>
      </c>
      <c r="BC6" s="20">
        <v>58.39</v>
      </c>
      <c r="BD6" s="43">
        <f t="shared" ref="BD6:BD40" si="13">AVERAGE(BB6:BC6)</f>
        <v>61.010000000000005</v>
      </c>
      <c r="BE6" s="20">
        <v>48.81</v>
      </c>
      <c r="BF6" s="20">
        <v>58.06</v>
      </c>
      <c r="BG6" s="20">
        <v>60.19</v>
      </c>
      <c r="BH6" s="20">
        <v>63.15</v>
      </c>
      <c r="BI6" s="20">
        <v>45.88</v>
      </c>
      <c r="BJ6" s="43">
        <f t="shared" ref="BJ6:BJ40" si="14">AVERAGE(BH6:BI6)</f>
        <v>54.515000000000001</v>
      </c>
      <c r="BK6" s="20">
        <v>47.68</v>
      </c>
      <c r="BL6" s="20">
        <v>60.27</v>
      </c>
      <c r="BM6" s="43">
        <f t="shared" ref="BM6:BM40" si="15">AVERAGE(BK6:BL6)</f>
        <v>53.975000000000001</v>
      </c>
      <c r="BN6" s="20">
        <v>59.22</v>
      </c>
      <c r="BO6" s="20">
        <v>44.95</v>
      </c>
      <c r="BP6" s="43">
        <f t="shared" ref="BP6:BP40" si="16">AVERAGE(BN6:BO6)</f>
        <v>52.085000000000001</v>
      </c>
      <c r="BQ6" s="41">
        <f t="shared" ref="BQ6:BQ40" si="17">AVERAGE(AM6,AR6,AU6,AV6:AX6,BA6,BD6,BE6:BG6,BJ6,BM6,BP6)</f>
        <v>61.098452380952381</v>
      </c>
      <c r="BR6" s="42">
        <v>66.849999999999994</v>
      </c>
      <c r="BS6" s="42">
        <v>66.069999999999993</v>
      </c>
      <c r="BT6" s="42">
        <v>91.45</v>
      </c>
      <c r="BU6" s="43">
        <f t="shared" ref="BU6:BU40" si="18">AVERAGE(BR6:BT6)</f>
        <v>74.790000000000006</v>
      </c>
      <c r="BV6" s="42">
        <v>81.849999999999994</v>
      </c>
      <c r="BW6" s="42">
        <v>55.54</v>
      </c>
      <c r="BX6" s="42">
        <v>41.21</v>
      </c>
      <c r="BY6" s="43">
        <f t="shared" ref="BY6:BY40" si="19">AVERAGE(BV6:BX6)</f>
        <v>59.533333333333331</v>
      </c>
      <c r="BZ6" s="42">
        <v>76.8</v>
      </c>
      <c r="CA6" s="42">
        <v>72.099999999999994</v>
      </c>
      <c r="CB6" s="42">
        <v>50.64</v>
      </c>
      <c r="CC6" s="43">
        <f t="shared" ref="CC6:CC40" si="20">AVERAGE(CA6:CB6)</f>
        <v>61.37</v>
      </c>
      <c r="CD6" s="42">
        <v>60.86</v>
      </c>
      <c r="CE6" s="41">
        <f t="shared" ref="CE6:CE40" si="21">AVERAGE(BU6,BY6:BZ6,CC6:CD6)</f>
        <v>66.670666666666676</v>
      </c>
    </row>
    <row r="7" spans="1:85" x14ac:dyDescent="0.25">
      <c r="A7" s="17" t="s">
        <v>4</v>
      </c>
      <c r="B7" s="35">
        <v>57.35</v>
      </c>
      <c r="C7" s="35">
        <v>51.76</v>
      </c>
      <c r="D7" s="35">
        <v>93.53</v>
      </c>
      <c r="E7" s="36">
        <f t="shared" si="0"/>
        <v>67.546666666666667</v>
      </c>
      <c r="F7" s="35">
        <v>89.8</v>
      </c>
      <c r="G7" s="35">
        <v>70.2</v>
      </c>
      <c r="H7" s="35">
        <v>40.39</v>
      </c>
      <c r="I7" s="35">
        <v>60.39</v>
      </c>
      <c r="J7" s="36">
        <f t="shared" si="1"/>
        <v>65.194999999999993</v>
      </c>
      <c r="K7" s="35">
        <v>94.12</v>
      </c>
      <c r="L7" s="35">
        <v>82.35</v>
      </c>
      <c r="M7" s="36">
        <f t="shared" si="2"/>
        <v>88.234999999999999</v>
      </c>
      <c r="N7" s="35">
        <v>53.53</v>
      </c>
      <c r="O7" s="35">
        <v>67.06</v>
      </c>
      <c r="P7" s="35">
        <v>57.65</v>
      </c>
      <c r="Q7" s="35">
        <v>82.35</v>
      </c>
      <c r="R7" s="35">
        <v>48.24</v>
      </c>
      <c r="S7" s="36">
        <f t="shared" si="3"/>
        <v>65.295000000000002</v>
      </c>
      <c r="T7" s="35">
        <v>71.760000000000005</v>
      </c>
      <c r="U7" s="35">
        <v>63.53</v>
      </c>
      <c r="V7" s="36">
        <f t="shared" si="4"/>
        <v>67.64500000000001</v>
      </c>
      <c r="W7" s="35">
        <v>47.65</v>
      </c>
      <c r="X7" s="35">
        <v>70.59</v>
      </c>
      <c r="Y7" s="35">
        <v>59.41</v>
      </c>
      <c r="Z7" s="35">
        <v>70.59</v>
      </c>
      <c r="AA7" s="35">
        <v>53.53</v>
      </c>
      <c r="AB7" s="36">
        <f t="shared" si="5"/>
        <v>62.06</v>
      </c>
      <c r="AC7" s="35">
        <v>60</v>
      </c>
      <c r="AD7" s="35">
        <v>62.35</v>
      </c>
      <c r="AE7" s="36">
        <f t="shared" si="6"/>
        <v>61.174999999999997</v>
      </c>
      <c r="AF7" s="35">
        <v>75.88</v>
      </c>
      <c r="AG7" s="35">
        <v>59.41</v>
      </c>
      <c r="AH7" s="36">
        <f t="shared" si="7"/>
        <v>67.644999999999996</v>
      </c>
      <c r="AI7" s="44">
        <f t="shared" si="8"/>
        <v>64.334761904761891</v>
      </c>
      <c r="AJ7" s="19">
        <v>60.14</v>
      </c>
      <c r="AK7" s="19">
        <v>50.75</v>
      </c>
      <c r="AL7" s="19">
        <v>90.54</v>
      </c>
      <c r="AM7" s="36">
        <f t="shared" si="9"/>
        <v>67.143333333333331</v>
      </c>
      <c r="AN7" s="19">
        <v>94.89</v>
      </c>
      <c r="AO7" s="19">
        <v>57.66</v>
      </c>
      <c r="AP7" s="19">
        <v>37.24</v>
      </c>
      <c r="AQ7" s="19">
        <v>58.86</v>
      </c>
      <c r="AR7" s="36">
        <f t="shared" si="10"/>
        <v>62.162500000000009</v>
      </c>
      <c r="AS7" s="19">
        <v>78.38</v>
      </c>
      <c r="AT7" s="19">
        <v>65.77</v>
      </c>
      <c r="AU7" s="36">
        <f t="shared" si="11"/>
        <v>72.074999999999989</v>
      </c>
      <c r="AV7" s="19">
        <v>78.83</v>
      </c>
      <c r="AW7" s="19">
        <v>67.27</v>
      </c>
      <c r="AX7" s="19">
        <v>57.21</v>
      </c>
      <c r="AY7" s="19">
        <v>91.89</v>
      </c>
      <c r="AZ7" s="19">
        <v>63.06</v>
      </c>
      <c r="BA7" s="36">
        <f t="shared" si="12"/>
        <v>77.474999999999994</v>
      </c>
      <c r="BB7" s="19">
        <v>62.16</v>
      </c>
      <c r="BC7" s="19">
        <v>50.45</v>
      </c>
      <c r="BD7" s="36">
        <f t="shared" si="13"/>
        <v>56.305</v>
      </c>
      <c r="BE7" s="19">
        <v>43.69</v>
      </c>
      <c r="BF7" s="19">
        <v>57.36</v>
      </c>
      <c r="BG7" s="19">
        <v>47.75</v>
      </c>
      <c r="BH7" s="19">
        <v>74.77</v>
      </c>
      <c r="BI7" s="19">
        <v>31.53</v>
      </c>
      <c r="BJ7" s="36">
        <f t="shared" si="14"/>
        <v>53.15</v>
      </c>
      <c r="BK7" s="19">
        <v>63.96</v>
      </c>
      <c r="BL7" s="19">
        <v>60.36</v>
      </c>
      <c r="BM7" s="36">
        <f t="shared" si="15"/>
        <v>62.16</v>
      </c>
      <c r="BN7" s="19">
        <v>81.53</v>
      </c>
      <c r="BO7" s="19">
        <v>48.65</v>
      </c>
      <c r="BP7" s="36">
        <f t="shared" si="16"/>
        <v>65.09</v>
      </c>
      <c r="BQ7" s="44">
        <f t="shared" si="17"/>
        <v>61.976488095238082</v>
      </c>
      <c r="BR7" s="35">
        <v>66.58</v>
      </c>
      <c r="BS7" s="35">
        <v>64.63</v>
      </c>
      <c r="BT7" s="35">
        <v>89.29</v>
      </c>
      <c r="BU7" s="36">
        <f t="shared" si="18"/>
        <v>73.5</v>
      </c>
      <c r="BV7" s="35">
        <v>83.33</v>
      </c>
      <c r="BW7" s="35">
        <v>63.61</v>
      </c>
      <c r="BX7" s="35">
        <v>35.03</v>
      </c>
      <c r="BY7" s="36">
        <f t="shared" si="19"/>
        <v>60.656666666666666</v>
      </c>
      <c r="BZ7" s="35">
        <v>66.33</v>
      </c>
      <c r="CA7" s="35">
        <v>68.37</v>
      </c>
      <c r="CB7" s="35">
        <v>47.45</v>
      </c>
      <c r="CC7" s="36">
        <f t="shared" si="20"/>
        <v>57.910000000000004</v>
      </c>
      <c r="CD7" s="35">
        <v>67.349999999999994</v>
      </c>
      <c r="CE7" s="44">
        <f t="shared" si="21"/>
        <v>65.149333333333331</v>
      </c>
    </row>
    <row r="8" spans="1:85" x14ac:dyDescent="0.25">
      <c r="A8" s="17" t="s">
        <v>5</v>
      </c>
      <c r="B8" s="35">
        <v>59.76</v>
      </c>
      <c r="C8" s="35">
        <v>60.44</v>
      </c>
      <c r="D8" s="35">
        <v>92.6</v>
      </c>
      <c r="E8" s="36">
        <f t="shared" si="0"/>
        <v>70.933333333333323</v>
      </c>
      <c r="F8" s="35">
        <v>84.84</v>
      </c>
      <c r="G8" s="35">
        <v>56.15</v>
      </c>
      <c r="H8" s="35">
        <v>43.81</v>
      </c>
      <c r="I8" s="35">
        <v>54.4</v>
      </c>
      <c r="J8" s="36">
        <f t="shared" si="1"/>
        <v>59.800000000000004</v>
      </c>
      <c r="K8" s="35">
        <v>71.260000000000005</v>
      </c>
      <c r="L8" s="35">
        <v>60.26</v>
      </c>
      <c r="M8" s="36">
        <f t="shared" si="2"/>
        <v>65.760000000000005</v>
      </c>
      <c r="N8" s="35">
        <v>71.77</v>
      </c>
      <c r="O8" s="35">
        <v>65.87</v>
      </c>
      <c r="P8" s="35">
        <v>54.97</v>
      </c>
      <c r="Q8" s="35">
        <v>80.39</v>
      </c>
      <c r="R8" s="35">
        <v>46.79</v>
      </c>
      <c r="S8" s="36">
        <f t="shared" si="3"/>
        <v>63.59</v>
      </c>
      <c r="T8" s="35">
        <v>59.81</v>
      </c>
      <c r="U8" s="35">
        <v>53.92</v>
      </c>
      <c r="V8" s="36">
        <f t="shared" si="4"/>
        <v>56.865000000000002</v>
      </c>
      <c r="W8" s="35">
        <v>55.42</v>
      </c>
      <c r="X8" s="35">
        <v>63.95</v>
      </c>
      <c r="Y8" s="35">
        <v>65.489999999999995</v>
      </c>
      <c r="Z8" s="35">
        <v>64.63</v>
      </c>
      <c r="AA8" s="35">
        <v>47.23</v>
      </c>
      <c r="AB8" s="36">
        <f t="shared" si="5"/>
        <v>55.929999999999993</v>
      </c>
      <c r="AC8" s="35">
        <v>46.92</v>
      </c>
      <c r="AD8" s="35">
        <v>60.99</v>
      </c>
      <c r="AE8" s="36">
        <f t="shared" si="6"/>
        <v>53.954999999999998</v>
      </c>
      <c r="AF8" s="35">
        <v>58.93</v>
      </c>
      <c r="AG8" s="35">
        <v>45.66</v>
      </c>
      <c r="AH8" s="36">
        <f t="shared" si="7"/>
        <v>52.295000000000002</v>
      </c>
      <c r="AI8" s="44">
        <f t="shared" si="8"/>
        <v>61.185595238095239</v>
      </c>
      <c r="AJ8" s="19">
        <v>58.01</v>
      </c>
      <c r="AK8" s="19">
        <v>58.89</v>
      </c>
      <c r="AL8" s="19">
        <v>92.12</v>
      </c>
      <c r="AM8" s="36">
        <f t="shared" si="9"/>
        <v>69.673333333333332</v>
      </c>
      <c r="AN8" s="19">
        <v>85.34</v>
      </c>
      <c r="AO8" s="19">
        <v>57.32</v>
      </c>
      <c r="AP8" s="19">
        <v>43.6</v>
      </c>
      <c r="AQ8" s="19">
        <v>54.97</v>
      </c>
      <c r="AR8" s="36">
        <f t="shared" si="10"/>
        <v>60.307499999999997</v>
      </c>
      <c r="AS8" s="19">
        <v>72.790000000000006</v>
      </c>
      <c r="AT8" s="19">
        <v>60.66</v>
      </c>
      <c r="AU8" s="36">
        <f t="shared" si="11"/>
        <v>66.724999999999994</v>
      </c>
      <c r="AV8" s="19">
        <v>68.86</v>
      </c>
      <c r="AW8" s="19">
        <v>65.900000000000006</v>
      </c>
      <c r="AX8" s="19">
        <v>55.58</v>
      </c>
      <c r="AY8" s="19">
        <v>81.56</v>
      </c>
      <c r="AZ8" s="19">
        <v>48.18</v>
      </c>
      <c r="BA8" s="36">
        <f t="shared" si="12"/>
        <v>64.87</v>
      </c>
      <c r="BB8" s="19">
        <v>62.46</v>
      </c>
      <c r="BC8" s="19">
        <v>56.78</v>
      </c>
      <c r="BD8" s="36">
        <f t="shared" si="13"/>
        <v>59.620000000000005</v>
      </c>
      <c r="BE8" s="19">
        <v>51.46</v>
      </c>
      <c r="BF8" s="19">
        <v>62.28</v>
      </c>
      <c r="BG8" s="19">
        <v>61.74</v>
      </c>
      <c r="BH8" s="19">
        <v>62.02</v>
      </c>
      <c r="BI8" s="19">
        <v>47.18</v>
      </c>
      <c r="BJ8" s="36">
        <f t="shared" si="14"/>
        <v>54.6</v>
      </c>
      <c r="BK8" s="19">
        <v>47.41</v>
      </c>
      <c r="BL8" s="19">
        <v>59.8</v>
      </c>
      <c r="BM8" s="36">
        <f t="shared" si="15"/>
        <v>53.604999999999997</v>
      </c>
      <c r="BN8" s="19">
        <v>59.17</v>
      </c>
      <c r="BO8" s="19">
        <v>47.7</v>
      </c>
      <c r="BP8" s="36">
        <f t="shared" si="16"/>
        <v>53.435000000000002</v>
      </c>
      <c r="BQ8" s="44">
        <f t="shared" si="17"/>
        <v>60.618273809523807</v>
      </c>
      <c r="BR8" s="35">
        <v>68.930000000000007</v>
      </c>
      <c r="BS8" s="35">
        <v>66.069999999999993</v>
      </c>
      <c r="BT8" s="35">
        <v>91.66</v>
      </c>
      <c r="BU8" s="36">
        <f t="shared" si="18"/>
        <v>75.553333333333327</v>
      </c>
      <c r="BV8" s="35">
        <v>78.459999999999994</v>
      </c>
      <c r="BW8" s="35">
        <v>51.08</v>
      </c>
      <c r="BX8" s="35">
        <v>39.56</v>
      </c>
      <c r="BY8" s="36">
        <f t="shared" si="19"/>
        <v>56.366666666666667</v>
      </c>
      <c r="BZ8" s="35">
        <v>77.58</v>
      </c>
      <c r="CA8" s="35">
        <v>70.819999999999993</v>
      </c>
      <c r="CB8" s="35">
        <v>50.3</v>
      </c>
      <c r="CC8" s="36">
        <f t="shared" si="20"/>
        <v>60.559999999999995</v>
      </c>
      <c r="CD8" s="35">
        <v>57.26</v>
      </c>
      <c r="CE8" s="44">
        <f t="shared" si="21"/>
        <v>65.463999999999999</v>
      </c>
    </row>
    <row r="9" spans="1:85" x14ac:dyDescent="0.25">
      <c r="A9" s="17" t="s">
        <v>6</v>
      </c>
      <c r="B9" s="35">
        <v>54.63</v>
      </c>
      <c r="C9" s="35">
        <v>61.21</v>
      </c>
      <c r="D9" s="35">
        <v>91.34</v>
      </c>
      <c r="E9" s="36">
        <f t="shared" si="0"/>
        <v>69.06</v>
      </c>
      <c r="F9" s="35">
        <v>91.88</v>
      </c>
      <c r="G9" s="35">
        <v>75.55</v>
      </c>
      <c r="H9" s="35">
        <v>48.55</v>
      </c>
      <c r="I9" s="35">
        <v>58.25</v>
      </c>
      <c r="J9" s="36">
        <f t="shared" si="1"/>
        <v>68.557500000000005</v>
      </c>
      <c r="K9" s="35">
        <v>78.319999999999993</v>
      </c>
      <c r="L9" s="35">
        <v>66.14</v>
      </c>
      <c r="M9" s="36">
        <f t="shared" si="2"/>
        <v>72.22999999999999</v>
      </c>
      <c r="N9" s="35">
        <v>73.38</v>
      </c>
      <c r="O9" s="35">
        <v>73.36</v>
      </c>
      <c r="P9" s="35">
        <v>66.73</v>
      </c>
      <c r="Q9" s="35">
        <v>84.41</v>
      </c>
      <c r="R9" s="35">
        <v>60.6</v>
      </c>
      <c r="S9" s="36">
        <f t="shared" si="3"/>
        <v>72.504999999999995</v>
      </c>
      <c r="T9" s="35">
        <v>69.94</v>
      </c>
      <c r="U9" s="35">
        <v>63.69</v>
      </c>
      <c r="V9" s="36">
        <f t="shared" si="4"/>
        <v>66.814999999999998</v>
      </c>
      <c r="W9" s="35">
        <v>44.94</v>
      </c>
      <c r="X9" s="35">
        <v>51.9</v>
      </c>
      <c r="Y9" s="35">
        <v>57.28</v>
      </c>
      <c r="Z9" s="35">
        <v>67.56</v>
      </c>
      <c r="AA9" s="35">
        <v>48.97</v>
      </c>
      <c r="AB9" s="36">
        <f t="shared" si="5"/>
        <v>58.265000000000001</v>
      </c>
      <c r="AC9" s="35">
        <v>50.63</v>
      </c>
      <c r="AD9" s="35">
        <v>67.010000000000005</v>
      </c>
      <c r="AE9" s="36">
        <f t="shared" si="6"/>
        <v>58.820000000000007</v>
      </c>
      <c r="AF9" s="35">
        <v>62.78</v>
      </c>
      <c r="AG9" s="35">
        <v>44.22</v>
      </c>
      <c r="AH9" s="36">
        <f t="shared" si="7"/>
        <v>53.5</v>
      </c>
      <c r="AI9" s="44">
        <f t="shared" si="8"/>
        <v>63.381607142857149</v>
      </c>
      <c r="AJ9" s="19">
        <v>57.02</v>
      </c>
      <c r="AK9" s="19">
        <v>62.08</v>
      </c>
      <c r="AL9" s="19">
        <v>92.22</v>
      </c>
      <c r="AM9" s="36">
        <f t="shared" si="9"/>
        <v>70.44</v>
      </c>
      <c r="AN9" s="19">
        <v>90.99</v>
      </c>
      <c r="AO9" s="19">
        <v>79.44</v>
      </c>
      <c r="AP9" s="19">
        <v>53.54</v>
      </c>
      <c r="AQ9" s="19">
        <v>57.52</v>
      </c>
      <c r="AR9" s="36">
        <f t="shared" si="10"/>
        <v>70.372500000000002</v>
      </c>
      <c r="AS9" s="19">
        <v>71.739999999999995</v>
      </c>
      <c r="AT9" s="19">
        <v>63.8</v>
      </c>
      <c r="AU9" s="36">
        <f t="shared" si="11"/>
        <v>67.77</v>
      </c>
      <c r="AV9" s="19">
        <v>78.260000000000005</v>
      </c>
      <c r="AW9" s="19">
        <v>77.260000000000005</v>
      </c>
      <c r="AX9" s="19">
        <v>57.99</v>
      </c>
      <c r="AY9" s="19">
        <v>78.209999999999994</v>
      </c>
      <c r="AZ9" s="19">
        <v>54.3</v>
      </c>
      <c r="BA9" s="36">
        <f t="shared" si="12"/>
        <v>66.254999999999995</v>
      </c>
      <c r="BB9" s="19">
        <v>68.260000000000005</v>
      </c>
      <c r="BC9" s="19">
        <v>63.47</v>
      </c>
      <c r="BD9" s="36">
        <f t="shared" si="13"/>
        <v>65.865000000000009</v>
      </c>
      <c r="BE9" s="19">
        <v>50.7</v>
      </c>
      <c r="BF9" s="19">
        <v>61.26</v>
      </c>
      <c r="BG9" s="19">
        <v>62.45</v>
      </c>
      <c r="BH9" s="19">
        <v>64.78</v>
      </c>
      <c r="BI9" s="19">
        <v>43.98</v>
      </c>
      <c r="BJ9" s="36">
        <f t="shared" si="14"/>
        <v>54.379999999999995</v>
      </c>
      <c r="BK9" s="19">
        <v>52.09</v>
      </c>
      <c r="BL9" s="19">
        <v>63.64</v>
      </c>
      <c r="BM9" s="36">
        <f t="shared" si="15"/>
        <v>57.865000000000002</v>
      </c>
      <c r="BN9" s="19">
        <v>53.85</v>
      </c>
      <c r="BO9" s="19">
        <v>40.619999999999997</v>
      </c>
      <c r="BP9" s="36">
        <f t="shared" si="16"/>
        <v>47.234999999999999</v>
      </c>
      <c r="BQ9" s="44">
        <f t="shared" si="17"/>
        <v>63.435892857142861</v>
      </c>
      <c r="BR9" s="35">
        <v>64.11</v>
      </c>
      <c r="BS9" s="35">
        <v>68.180000000000007</v>
      </c>
      <c r="BT9" s="35">
        <v>92.63</v>
      </c>
      <c r="BU9" s="36">
        <f t="shared" si="18"/>
        <v>74.973333333333343</v>
      </c>
      <c r="BV9" s="35">
        <v>86.92</v>
      </c>
      <c r="BW9" s="35">
        <v>57.56</v>
      </c>
      <c r="BX9" s="35">
        <v>39.29</v>
      </c>
      <c r="BY9" s="36">
        <f t="shared" si="19"/>
        <v>61.256666666666668</v>
      </c>
      <c r="BZ9" s="35">
        <v>77.25</v>
      </c>
      <c r="CA9" s="35">
        <v>74.83</v>
      </c>
      <c r="CB9" s="35">
        <v>51.82</v>
      </c>
      <c r="CC9" s="36">
        <f t="shared" si="20"/>
        <v>63.325000000000003</v>
      </c>
      <c r="CD9" s="35">
        <v>63.25</v>
      </c>
      <c r="CE9" s="44">
        <f t="shared" si="21"/>
        <v>68.010999999999996</v>
      </c>
    </row>
    <row r="10" spans="1:85" x14ac:dyDescent="0.25">
      <c r="A10" s="17" t="s">
        <v>7</v>
      </c>
      <c r="B10" s="35">
        <v>70.28</v>
      </c>
      <c r="C10" s="35">
        <v>77.11</v>
      </c>
      <c r="D10" s="35">
        <v>88.41</v>
      </c>
      <c r="E10" s="36">
        <f t="shared" si="0"/>
        <v>78.599999999999994</v>
      </c>
      <c r="F10" s="35">
        <v>86.12</v>
      </c>
      <c r="G10" s="35">
        <v>66.09</v>
      </c>
      <c r="H10" s="35">
        <v>52.93</v>
      </c>
      <c r="I10" s="35">
        <v>59.8</v>
      </c>
      <c r="J10" s="36">
        <f t="shared" si="1"/>
        <v>66.234999999999999</v>
      </c>
      <c r="K10" s="35">
        <v>74.25</v>
      </c>
      <c r="L10" s="35">
        <v>68.239999999999995</v>
      </c>
      <c r="M10" s="36">
        <f t="shared" si="2"/>
        <v>71.245000000000005</v>
      </c>
      <c r="N10" s="35">
        <v>81.97</v>
      </c>
      <c r="O10" s="35">
        <v>71.959999999999994</v>
      </c>
      <c r="P10" s="35">
        <v>52.36</v>
      </c>
      <c r="Q10" s="35">
        <v>84.12</v>
      </c>
      <c r="R10" s="35">
        <v>69.53</v>
      </c>
      <c r="S10" s="36">
        <f t="shared" si="3"/>
        <v>76.825000000000003</v>
      </c>
      <c r="T10" s="35">
        <v>63.52</v>
      </c>
      <c r="U10" s="35">
        <v>66.95</v>
      </c>
      <c r="V10" s="36">
        <f t="shared" si="4"/>
        <v>65.234999999999999</v>
      </c>
      <c r="W10" s="35">
        <v>48.93</v>
      </c>
      <c r="X10" s="35">
        <v>49.21</v>
      </c>
      <c r="Y10" s="35">
        <v>55.58</v>
      </c>
      <c r="Z10" s="35">
        <v>72.099999999999994</v>
      </c>
      <c r="AA10" s="35">
        <v>40.56</v>
      </c>
      <c r="AB10" s="36">
        <f t="shared" si="5"/>
        <v>56.33</v>
      </c>
      <c r="AC10" s="35">
        <v>68.239999999999995</v>
      </c>
      <c r="AD10" s="35">
        <v>60.94</v>
      </c>
      <c r="AE10" s="36">
        <f t="shared" si="6"/>
        <v>64.59</v>
      </c>
      <c r="AF10" s="35">
        <v>47.42</v>
      </c>
      <c r="AG10" s="35">
        <v>28.76</v>
      </c>
      <c r="AH10" s="36">
        <f t="shared" si="7"/>
        <v>38.090000000000003</v>
      </c>
      <c r="AI10" s="44">
        <f t="shared" si="8"/>
        <v>62.65428571428572</v>
      </c>
      <c r="AJ10" s="19">
        <v>57.3</v>
      </c>
      <c r="AK10" s="19">
        <v>57.59</v>
      </c>
      <c r="AL10" s="19">
        <v>88.72</v>
      </c>
      <c r="AM10" s="36">
        <f t="shared" si="9"/>
        <v>67.87</v>
      </c>
      <c r="AN10" s="19">
        <v>86.51</v>
      </c>
      <c r="AO10" s="19">
        <v>66.8</v>
      </c>
      <c r="AP10" s="19">
        <v>45.78</v>
      </c>
      <c r="AQ10" s="19">
        <v>56.42</v>
      </c>
      <c r="AR10" s="36">
        <f t="shared" si="10"/>
        <v>63.877499999999998</v>
      </c>
      <c r="AS10" s="19">
        <v>84.82</v>
      </c>
      <c r="AT10" s="19">
        <v>77.430000000000007</v>
      </c>
      <c r="AU10" s="36">
        <f t="shared" si="11"/>
        <v>81.125</v>
      </c>
      <c r="AV10" s="19">
        <v>79.180000000000007</v>
      </c>
      <c r="AW10" s="19">
        <v>71.98</v>
      </c>
      <c r="AX10" s="19">
        <v>61.67</v>
      </c>
      <c r="AY10" s="19">
        <v>82.49</v>
      </c>
      <c r="AZ10" s="19">
        <v>66.150000000000006</v>
      </c>
      <c r="BA10" s="36">
        <f t="shared" si="12"/>
        <v>74.319999999999993</v>
      </c>
      <c r="BB10" s="19">
        <v>62.26</v>
      </c>
      <c r="BC10" s="19">
        <v>63.04</v>
      </c>
      <c r="BD10" s="36">
        <f t="shared" si="13"/>
        <v>62.65</v>
      </c>
      <c r="BE10" s="19">
        <v>56.03</v>
      </c>
      <c r="BF10" s="19">
        <v>61.74</v>
      </c>
      <c r="BG10" s="19">
        <v>67.7</v>
      </c>
      <c r="BH10" s="19">
        <v>75.099999999999994</v>
      </c>
      <c r="BI10" s="19">
        <v>46.69</v>
      </c>
      <c r="BJ10" s="36">
        <f t="shared" si="14"/>
        <v>60.894999999999996</v>
      </c>
      <c r="BK10" s="19">
        <v>70.430000000000007</v>
      </c>
      <c r="BL10" s="19">
        <v>68.48</v>
      </c>
      <c r="BM10" s="36">
        <f t="shared" si="15"/>
        <v>69.455000000000013</v>
      </c>
      <c r="BN10" s="19">
        <v>61.67</v>
      </c>
      <c r="BO10" s="19">
        <v>46.5</v>
      </c>
      <c r="BP10" s="36">
        <f t="shared" si="16"/>
        <v>54.085000000000001</v>
      </c>
      <c r="BQ10" s="44">
        <f t="shared" si="17"/>
        <v>66.612678571428575</v>
      </c>
      <c r="BR10" s="35">
        <v>68.510000000000005</v>
      </c>
      <c r="BS10" s="35">
        <v>61.16</v>
      </c>
      <c r="BT10" s="35">
        <v>94.1</v>
      </c>
      <c r="BU10" s="36">
        <f t="shared" si="18"/>
        <v>74.59</v>
      </c>
      <c r="BV10" s="35">
        <v>79.400000000000006</v>
      </c>
      <c r="BW10" s="35">
        <v>43.87</v>
      </c>
      <c r="BX10" s="35">
        <v>51.26</v>
      </c>
      <c r="BY10" s="36">
        <f t="shared" si="19"/>
        <v>58.176666666666669</v>
      </c>
      <c r="BZ10" s="35">
        <v>83.49</v>
      </c>
      <c r="CA10" s="35">
        <v>75</v>
      </c>
      <c r="CB10" s="35">
        <v>47.64</v>
      </c>
      <c r="CC10" s="36">
        <f t="shared" si="20"/>
        <v>61.32</v>
      </c>
      <c r="CD10" s="35">
        <v>54.48</v>
      </c>
      <c r="CE10" s="44">
        <f t="shared" si="21"/>
        <v>66.411333333333332</v>
      </c>
    </row>
    <row r="11" spans="1:85" x14ac:dyDescent="0.25">
      <c r="A11" s="17" t="s">
        <v>8</v>
      </c>
      <c r="B11" s="35">
        <v>55.62</v>
      </c>
      <c r="C11" s="35">
        <v>55.43</v>
      </c>
      <c r="D11" s="35">
        <v>92.21</v>
      </c>
      <c r="E11" s="36">
        <f t="shared" si="0"/>
        <v>67.75333333333333</v>
      </c>
      <c r="F11" s="35">
        <v>93.24</v>
      </c>
      <c r="G11" s="35">
        <v>71.98</v>
      </c>
      <c r="H11" s="35">
        <v>45.89</v>
      </c>
      <c r="I11" s="35">
        <v>56.52</v>
      </c>
      <c r="J11" s="36">
        <f t="shared" si="1"/>
        <v>66.907499999999999</v>
      </c>
      <c r="K11" s="35">
        <v>78.62</v>
      </c>
      <c r="L11" s="35">
        <v>70.290000000000006</v>
      </c>
      <c r="M11" s="36">
        <f t="shared" si="2"/>
        <v>74.455000000000013</v>
      </c>
      <c r="N11" s="35">
        <v>76.09</v>
      </c>
      <c r="O11" s="35">
        <v>71.86</v>
      </c>
      <c r="P11" s="35">
        <v>53.62</v>
      </c>
      <c r="Q11" s="35">
        <v>86.23</v>
      </c>
      <c r="R11" s="35">
        <v>57.25</v>
      </c>
      <c r="S11" s="36">
        <f t="shared" si="3"/>
        <v>71.740000000000009</v>
      </c>
      <c r="T11" s="35">
        <v>66.849999999999994</v>
      </c>
      <c r="U11" s="35">
        <v>59.42</v>
      </c>
      <c r="V11" s="36">
        <f t="shared" si="4"/>
        <v>63.134999999999998</v>
      </c>
      <c r="W11" s="35">
        <v>41.85</v>
      </c>
      <c r="X11" s="35">
        <v>61.47</v>
      </c>
      <c r="Y11" s="35">
        <v>55.98</v>
      </c>
      <c r="Z11" s="35">
        <v>61.23</v>
      </c>
      <c r="AA11" s="35">
        <v>47.1</v>
      </c>
      <c r="AB11" s="36">
        <f t="shared" si="5"/>
        <v>54.164999999999999</v>
      </c>
      <c r="AC11" s="35">
        <v>44.57</v>
      </c>
      <c r="AD11" s="35">
        <v>66.67</v>
      </c>
      <c r="AE11" s="36">
        <f t="shared" si="6"/>
        <v>55.620000000000005</v>
      </c>
      <c r="AF11" s="35">
        <v>63.22</v>
      </c>
      <c r="AG11" s="35">
        <v>49.64</v>
      </c>
      <c r="AH11" s="36">
        <f t="shared" si="7"/>
        <v>56.43</v>
      </c>
      <c r="AI11" s="44">
        <f t="shared" si="8"/>
        <v>62.219702380952377</v>
      </c>
      <c r="AJ11" s="19">
        <v>55.93</v>
      </c>
      <c r="AK11" s="19">
        <v>50.63</v>
      </c>
      <c r="AL11" s="19">
        <v>93.99</v>
      </c>
      <c r="AM11" s="36">
        <f t="shared" si="9"/>
        <v>66.850000000000009</v>
      </c>
      <c r="AN11" s="19">
        <v>95.42</v>
      </c>
      <c r="AO11" s="19">
        <v>82.47</v>
      </c>
      <c r="AP11" s="19">
        <v>54.3</v>
      </c>
      <c r="AQ11" s="19">
        <v>59.91</v>
      </c>
      <c r="AR11" s="36">
        <f t="shared" si="10"/>
        <v>73.025000000000006</v>
      </c>
      <c r="AS11" s="19">
        <v>84.88</v>
      </c>
      <c r="AT11" s="19">
        <v>78.010000000000005</v>
      </c>
      <c r="AU11" s="36">
        <f t="shared" si="11"/>
        <v>81.444999999999993</v>
      </c>
      <c r="AV11" s="19">
        <v>75.599999999999994</v>
      </c>
      <c r="AW11" s="19">
        <v>75.37</v>
      </c>
      <c r="AX11" s="19">
        <v>69.930000000000007</v>
      </c>
      <c r="AY11" s="19">
        <v>82.47</v>
      </c>
      <c r="AZ11" s="19">
        <v>59.79</v>
      </c>
      <c r="BA11" s="36">
        <f t="shared" si="12"/>
        <v>71.13</v>
      </c>
      <c r="BB11" s="19">
        <v>69.42</v>
      </c>
      <c r="BC11" s="19">
        <v>61.86</v>
      </c>
      <c r="BD11" s="36">
        <f t="shared" si="13"/>
        <v>65.64</v>
      </c>
      <c r="BE11" s="19">
        <v>44.5</v>
      </c>
      <c r="BF11" s="19">
        <v>62.89</v>
      </c>
      <c r="BG11" s="19">
        <v>62.89</v>
      </c>
      <c r="BH11" s="19">
        <v>71.48</v>
      </c>
      <c r="BI11" s="19">
        <v>48.45</v>
      </c>
      <c r="BJ11" s="36">
        <f t="shared" si="14"/>
        <v>59.965000000000003</v>
      </c>
      <c r="BK11" s="19">
        <v>52.23</v>
      </c>
      <c r="BL11" s="19">
        <v>72.16</v>
      </c>
      <c r="BM11" s="36">
        <f t="shared" si="15"/>
        <v>62.194999999999993</v>
      </c>
      <c r="BN11" s="19">
        <v>64.09</v>
      </c>
      <c r="BO11" s="19">
        <v>46.91</v>
      </c>
      <c r="BP11" s="36">
        <f t="shared" si="16"/>
        <v>55.5</v>
      </c>
      <c r="BQ11" s="44">
        <f t="shared" si="17"/>
        <v>66.209285714285699</v>
      </c>
      <c r="BR11" s="35">
        <v>61.37</v>
      </c>
      <c r="BS11" s="35">
        <v>54.17</v>
      </c>
      <c r="BT11" s="35">
        <v>91.15</v>
      </c>
      <c r="BU11" s="36">
        <f t="shared" si="18"/>
        <v>68.896666666666661</v>
      </c>
      <c r="BV11" s="35">
        <v>86.92</v>
      </c>
      <c r="BW11" s="35">
        <v>63.89</v>
      </c>
      <c r="BX11" s="35">
        <v>36.57</v>
      </c>
      <c r="BY11" s="36">
        <f t="shared" si="19"/>
        <v>62.46</v>
      </c>
      <c r="BZ11" s="35">
        <v>80.38</v>
      </c>
      <c r="CA11" s="35">
        <v>81.94</v>
      </c>
      <c r="CB11" s="35">
        <v>52.26</v>
      </c>
      <c r="CC11" s="36">
        <f t="shared" si="20"/>
        <v>67.099999999999994</v>
      </c>
      <c r="CD11" s="35">
        <v>70.83</v>
      </c>
      <c r="CE11" s="44">
        <f t="shared" si="21"/>
        <v>69.933333333333323</v>
      </c>
    </row>
    <row r="12" spans="1:85" x14ac:dyDescent="0.25">
      <c r="A12" s="17" t="s">
        <v>9</v>
      </c>
      <c r="B12" s="35">
        <v>55.16</v>
      </c>
      <c r="C12" s="35">
        <v>60.57</v>
      </c>
      <c r="D12" s="35">
        <v>91.45</v>
      </c>
      <c r="E12" s="36">
        <f t="shared" si="0"/>
        <v>69.06</v>
      </c>
      <c r="F12" s="35">
        <v>90.27</v>
      </c>
      <c r="G12" s="35">
        <v>72.569999999999993</v>
      </c>
      <c r="H12" s="35">
        <v>50.34</v>
      </c>
      <c r="I12" s="35">
        <v>61.55</v>
      </c>
      <c r="J12" s="36">
        <f t="shared" si="1"/>
        <v>68.68249999999999</v>
      </c>
      <c r="K12" s="35">
        <v>76.7</v>
      </c>
      <c r="L12" s="35">
        <v>63.42</v>
      </c>
      <c r="M12" s="36">
        <f t="shared" si="2"/>
        <v>70.06</v>
      </c>
      <c r="N12" s="35">
        <v>79.2</v>
      </c>
      <c r="O12" s="35">
        <v>73.94</v>
      </c>
      <c r="P12" s="35">
        <v>57.82</v>
      </c>
      <c r="Q12" s="35">
        <v>85.25</v>
      </c>
      <c r="R12" s="35">
        <v>62.83</v>
      </c>
      <c r="S12" s="36">
        <f t="shared" si="3"/>
        <v>74.039999999999992</v>
      </c>
      <c r="T12" s="35">
        <v>69.319999999999993</v>
      </c>
      <c r="U12" s="35">
        <v>61.95</v>
      </c>
      <c r="V12" s="36">
        <f t="shared" si="4"/>
        <v>65.634999999999991</v>
      </c>
      <c r="W12" s="35">
        <v>47.35</v>
      </c>
      <c r="X12" s="35">
        <v>54.28</v>
      </c>
      <c r="Y12" s="35">
        <v>63.27</v>
      </c>
      <c r="Z12" s="35">
        <v>66.959999999999994</v>
      </c>
      <c r="AA12" s="35">
        <v>49.41</v>
      </c>
      <c r="AB12" s="36">
        <f t="shared" si="5"/>
        <v>58.184999999999995</v>
      </c>
      <c r="AC12" s="35">
        <v>51.62</v>
      </c>
      <c r="AD12" s="35">
        <v>61.06</v>
      </c>
      <c r="AE12" s="36">
        <f t="shared" si="6"/>
        <v>56.34</v>
      </c>
      <c r="AF12" s="35">
        <v>64.31</v>
      </c>
      <c r="AG12" s="35">
        <v>49.12</v>
      </c>
      <c r="AH12" s="36">
        <f t="shared" si="7"/>
        <v>56.715000000000003</v>
      </c>
      <c r="AI12" s="44">
        <f t="shared" si="8"/>
        <v>63.898392857142859</v>
      </c>
      <c r="AJ12" s="19">
        <v>59.39</v>
      </c>
      <c r="AK12" s="19">
        <v>66.06</v>
      </c>
      <c r="AL12" s="19">
        <v>90.45</v>
      </c>
      <c r="AM12" s="36">
        <f t="shared" si="9"/>
        <v>71.966666666666669</v>
      </c>
      <c r="AN12" s="19">
        <v>93.33</v>
      </c>
      <c r="AO12" s="19">
        <v>66.260000000000005</v>
      </c>
      <c r="AP12" s="19">
        <v>53.33</v>
      </c>
      <c r="AQ12" s="19">
        <v>61.82</v>
      </c>
      <c r="AR12" s="36">
        <f t="shared" si="10"/>
        <v>68.685000000000002</v>
      </c>
      <c r="AS12" s="19">
        <v>68.790000000000006</v>
      </c>
      <c r="AT12" s="19">
        <v>51.21</v>
      </c>
      <c r="AU12" s="36">
        <f t="shared" si="11"/>
        <v>60</v>
      </c>
      <c r="AV12" s="19">
        <v>74.09</v>
      </c>
      <c r="AW12" s="19">
        <v>73.03</v>
      </c>
      <c r="AX12" s="19">
        <v>56.67</v>
      </c>
      <c r="AY12" s="19">
        <v>80.91</v>
      </c>
      <c r="AZ12" s="19">
        <v>53.94</v>
      </c>
      <c r="BA12" s="36">
        <f t="shared" si="12"/>
        <v>67.424999999999997</v>
      </c>
      <c r="BB12" s="19">
        <v>63.03</v>
      </c>
      <c r="BC12" s="19">
        <v>58.79</v>
      </c>
      <c r="BD12" s="36">
        <f t="shared" si="13"/>
        <v>60.91</v>
      </c>
      <c r="BE12" s="19">
        <v>49.39</v>
      </c>
      <c r="BF12" s="19">
        <v>55.56</v>
      </c>
      <c r="BG12" s="19">
        <v>55.91</v>
      </c>
      <c r="BH12" s="19">
        <v>66.67</v>
      </c>
      <c r="BI12" s="19">
        <v>47.27</v>
      </c>
      <c r="BJ12" s="36">
        <f t="shared" si="14"/>
        <v>56.97</v>
      </c>
      <c r="BK12" s="19">
        <v>42.42</v>
      </c>
      <c r="BL12" s="19">
        <v>61.82</v>
      </c>
      <c r="BM12" s="36">
        <f t="shared" si="15"/>
        <v>52.120000000000005</v>
      </c>
      <c r="BN12" s="19">
        <v>58.94</v>
      </c>
      <c r="BO12" s="19">
        <v>45</v>
      </c>
      <c r="BP12" s="36">
        <f t="shared" si="16"/>
        <v>51.97</v>
      </c>
      <c r="BQ12" s="44">
        <f t="shared" si="17"/>
        <v>61.049761904761908</v>
      </c>
      <c r="BR12" s="35">
        <v>64.849999999999994</v>
      </c>
      <c r="BS12" s="35">
        <v>65.3</v>
      </c>
      <c r="BT12" s="35">
        <v>90.78</v>
      </c>
      <c r="BU12" s="36">
        <f t="shared" si="18"/>
        <v>73.643333333333331</v>
      </c>
      <c r="BV12" s="35">
        <v>79.98</v>
      </c>
      <c r="BW12" s="35">
        <v>43.8</v>
      </c>
      <c r="BX12" s="35">
        <v>48.01</v>
      </c>
      <c r="BY12" s="36">
        <f t="shared" si="19"/>
        <v>57.263333333333328</v>
      </c>
      <c r="BZ12" s="35">
        <v>72.010000000000005</v>
      </c>
      <c r="CA12" s="35">
        <v>78.16</v>
      </c>
      <c r="CB12" s="35">
        <v>47.95</v>
      </c>
      <c r="CC12" s="36">
        <f t="shared" si="20"/>
        <v>63.055</v>
      </c>
      <c r="CD12" s="35">
        <v>58.53</v>
      </c>
      <c r="CE12" s="44">
        <f t="shared" si="21"/>
        <v>64.900333333333336</v>
      </c>
    </row>
    <row r="13" spans="1:85" x14ac:dyDescent="0.25">
      <c r="A13" s="17" t="s">
        <v>10</v>
      </c>
      <c r="B13" s="35">
        <v>59.93</v>
      </c>
      <c r="C13" s="35">
        <v>74.2</v>
      </c>
      <c r="D13" s="35">
        <v>95.21</v>
      </c>
      <c r="E13" s="36">
        <f t="shared" si="0"/>
        <v>76.446666666666658</v>
      </c>
      <c r="F13" s="35">
        <v>96.12</v>
      </c>
      <c r="G13" s="35">
        <v>55.25</v>
      </c>
      <c r="H13" s="35">
        <v>45.21</v>
      </c>
      <c r="I13" s="35">
        <v>65.53</v>
      </c>
      <c r="J13" s="36">
        <f t="shared" si="1"/>
        <v>65.527500000000003</v>
      </c>
      <c r="K13" s="35">
        <v>61.64</v>
      </c>
      <c r="L13" s="35">
        <v>56.16</v>
      </c>
      <c r="M13" s="36">
        <f t="shared" si="2"/>
        <v>58.9</v>
      </c>
      <c r="N13" s="35">
        <v>71.58</v>
      </c>
      <c r="O13" s="35">
        <v>79</v>
      </c>
      <c r="P13" s="35">
        <v>57.19</v>
      </c>
      <c r="Q13" s="35">
        <v>83.56</v>
      </c>
      <c r="R13" s="35">
        <v>63.7</v>
      </c>
      <c r="S13" s="36">
        <f t="shared" si="3"/>
        <v>73.63</v>
      </c>
      <c r="T13" s="35">
        <v>59.93</v>
      </c>
      <c r="U13" s="35">
        <v>56.16</v>
      </c>
      <c r="V13" s="36">
        <f t="shared" si="4"/>
        <v>58.045000000000002</v>
      </c>
      <c r="W13" s="35">
        <v>52.74</v>
      </c>
      <c r="X13" s="35">
        <v>58.9</v>
      </c>
      <c r="Y13" s="35">
        <v>57.19</v>
      </c>
      <c r="Z13" s="35">
        <v>58.22</v>
      </c>
      <c r="AA13" s="35">
        <v>34.93</v>
      </c>
      <c r="AB13" s="36">
        <f t="shared" si="5"/>
        <v>46.575000000000003</v>
      </c>
      <c r="AC13" s="35">
        <v>40.409999999999997</v>
      </c>
      <c r="AD13" s="35">
        <v>56.85</v>
      </c>
      <c r="AE13" s="36">
        <f t="shared" si="6"/>
        <v>48.629999999999995</v>
      </c>
      <c r="AF13" s="35">
        <v>55.48</v>
      </c>
      <c r="AG13" s="35">
        <v>43.49</v>
      </c>
      <c r="AH13" s="36">
        <f t="shared" si="7"/>
        <v>49.484999999999999</v>
      </c>
      <c r="AI13" s="44">
        <f t="shared" si="8"/>
        <v>60.9885119047619</v>
      </c>
      <c r="AJ13" s="19">
        <v>70.45</v>
      </c>
      <c r="AK13" s="19">
        <v>77.959999999999994</v>
      </c>
      <c r="AL13" s="19">
        <v>91.74</v>
      </c>
      <c r="AM13" s="36">
        <f t="shared" si="9"/>
        <v>80.05</v>
      </c>
      <c r="AN13" s="19">
        <v>93.11</v>
      </c>
      <c r="AO13" s="19">
        <v>56.75</v>
      </c>
      <c r="AP13" s="19">
        <v>35.26</v>
      </c>
      <c r="AQ13" s="19">
        <v>51.24</v>
      </c>
      <c r="AR13" s="36">
        <f t="shared" si="10"/>
        <v>59.09</v>
      </c>
      <c r="AS13" s="19">
        <v>76.86</v>
      </c>
      <c r="AT13" s="19">
        <v>69.42</v>
      </c>
      <c r="AU13" s="36">
        <f t="shared" si="11"/>
        <v>73.14</v>
      </c>
      <c r="AV13" s="19">
        <v>80.58</v>
      </c>
      <c r="AW13" s="19">
        <v>76.86</v>
      </c>
      <c r="AX13" s="19">
        <v>47.11</v>
      </c>
      <c r="AY13" s="19">
        <v>72.73</v>
      </c>
      <c r="AZ13" s="19">
        <v>56.2</v>
      </c>
      <c r="BA13" s="36">
        <f t="shared" si="12"/>
        <v>64.465000000000003</v>
      </c>
      <c r="BB13" s="19">
        <v>57.44</v>
      </c>
      <c r="BC13" s="19">
        <v>57.02</v>
      </c>
      <c r="BD13" s="36">
        <f t="shared" si="13"/>
        <v>57.230000000000004</v>
      </c>
      <c r="BE13" s="19">
        <v>50.83</v>
      </c>
      <c r="BF13" s="19">
        <v>57.58</v>
      </c>
      <c r="BG13" s="19">
        <v>56.61</v>
      </c>
      <c r="BH13" s="19">
        <v>53.72</v>
      </c>
      <c r="BI13" s="19">
        <v>39.26</v>
      </c>
      <c r="BJ13" s="36">
        <f t="shared" si="14"/>
        <v>46.489999999999995</v>
      </c>
      <c r="BK13" s="19">
        <v>28.1</v>
      </c>
      <c r="BL13" s="19">
        <v>51.24</v>
      </c>
      <c r="BM13" s="36">
        <f t="shared" si="15"/>
        <v>39.67</v>
      </c>
      <c r="BN13" s="19">
        <v>42.98</v>
      </c>
      <c r="BO13" s="19">
        <v>30.17</v>
      </c>
      <c r="BP13" s="36">
        <f t="shared" si="16"/>
        <v>36.575000000000003</v>
      </c>
      <c r="BQ13" s="44">
        <f t="shared" si="17"/>
        <v>59.02</v>
      </c>
      <c r="BR13" s="35">
        <v>60.04</v>
      </c>
      <c r="BS13" s="35">
        <v>72.510000000000005</v>
      </c>
      <c r="BT13" s="35">
        <v>86.86</v>
      </c>
      <c r="BU13" s="36">
        <f t="shared" si="18"/>
        <v>73.13666666666667</v>
      </c>
      <c r="BV13" s="35">
        <v>83.45</v>
      </c>
      <c r="BW13" s="35">
        <v>55.47</v>
      </c>
      <c r="BX13" s="35">
        <v>27.25</v>
      </c>
      <c r="BY13" s="36">
        <f t="shared" si="19"/>
        <v>55.390000000000008</v>
      </c>
      <c r="BZ13" s="35">
        <v>77.739999999999995</v>
      </c>
      <c r="CA13" s="35">
        <v>80.290000000000006</v>
      </c>
      <c r="CB13" s="35">
        <v>53.65</v>
      </c>
      <c r="CC13" s="36">
        <f t="shared" si="20"/>
        <v>66.97</v>
      </c>
      <c r="CD13" s="35">
        <v>62.77</v>
      </c>
      <c r="CE13" s="44">
        <f t="shared" si="21"/>
        <v>67.201333333333338</v>
      </c>
    </row>
    <row r="14" spans="1:85" x14ac:dyDescent="0.25">
      <c r="A14" s="17" t="s">
        <v>11</v>
      </c>
      <c r="B14" s="35">
        <v>54.21</v>
      </c>
      <c r="C14" s="35">
        <v>57.3</v>
      </c>
      <c r="D14" s="35">
        <v>90.45</v>
      </c>
      <c r="E14" s="36">
        <f t="shared" si="0"/>
        <v>67.319999999999993</v>
      </c>
      <c r="F14" s="35">
        <v>89.89</v>
      </c>
      <c r="G14" s="35">
        <v>76.400000000000006</v>
      </c>
      <c r="H14" s="35">
        <v>52.43</v>
      </c>
      <c r="I14" s="35">
        <v>63.67</v>
      </c>
      <c r="J14" s="36">
        <f t="shared" si="1"/>
        <v>70.597500000000011</v>
      </c>
      <c r="K14" s="35">
        <v>68.540000000000006</v>
      </c>
      <c r="L14" s="35">
        <v>62.92</v>
      </c>
      <c r="M14" s="36">
        <f t="shared" si="2"/>
        <v>65.73</v>
      </c>
      <c r="N14" s="35">
        <v>79.209999999999994</v>
      </c>
      <c r="O14" s="35">
        <v>71.540000000000006</v>
      </c>
      <c r="P14" s="35">
        <v>60.67</v>
      </c>
      <c r="Q14" s="35">
        <v>86.52</v>
      </c>
      <c r="R14" s="35">
        <v>55.06</v>
      </c>
      <c r="S14" s="36">
        <f t="shared" si="3"/>
        <v>70.789999999999992</v>
      </c>
      <c r="T14" s="35">
        <v>67.42</v>
      </c>
      <c r="U14" s="35">
        <v>60.67</v>
      </c>
      <c r="V14" s="36">
        <f t="shared" si="4"/>
        <v>64.045000000000002</v>
      </c>
      <c r="W14" s="35">
        <v>46.07</v>
      </c>
      <c r="X14" s="35">
        <v>60.3</v>
      </c>
      <c r="Y14" s="35">
        <v>58.99</v>
      </c>
      <c r="Z14" s="35">
        <v>66.290000000000006</v>
      </c>
      <c r="AA14" s="35">
        <v>58.43</v>
      </c>
      <c r="AB14" s="36">
        <f t="shared" si="5"/>
        <v>62.36</v>
      </c>
      <c r="AC14" s="35">
        <v>47.19</v>
      </c>
      <c r="AD14" s="35">
        <v>52.81</v>
      </c>
      <c r="AE14" s="36">
        <f t="shared" si="6"/>
        <v>50</v>
      </c>
      <c r="AF14" s="35">
        <v>62.36</v>
      </c>
      <c r="AG14" s="35">
        <v>56.74</v>
      </c>
      <c r="AH14" s="36">
        <f t="shared" si="7"/>
        <v>59.55</v>
      </c>
      <c r="AI14" s="44">
        <f t="shared" si="8"/>
        <v>63.369464285714287</v>
      </c>
      <c r="AJ14" s="19">
        <v>53.69</v>
      </c>
      <c r="AK14" s="19">
        <v>55.19</v>
      </c>
      <c r="AL14" s="19">
        <v>89.34</v>
      </c>
      <c r="AM14" s="36">
        <f t="shared" si="9"/>
        <v>66.073333333333338</v>
      </c>
      <c r="AN14" s="19">
        <v>91.8</v>
      </c>
      <c r="AO14" s="19">
        <v>64.48</v>
      </c>
      <c r="AP14" s="19">
        <v>51.91</v>
      </c>
      <c r="AQ14" s="19">
        <v>58.47</v>
      </c>
      <c r="AR14" s="36">
        <f t="shared" si="10"/>
        <v>66.664999999999992</v>
      </c>
      <c r="AS14" s="19">
        <v>73.77</v>
      </c>
      <c r="AT14" s="19">
        <v>60.66</v>
      </c>
      <c r="AU14" s="36">
        <f t="shared" si="11"/>
        <v>67.215000000000003</v>
      </c>
      <c r="AV14" s="19">
        <v>56.56</v>
      </c>
      <c r="AW14" s="19">
        <v>65.03</v>
      </c>
      <c r="AX14" s="19">
        <v>68.03</v>
      </c>
      <c r="AY14" s="19">
        <v>78.69</v>
      </c>
      <c r="AZ14" s="19">
        <v>50.82</v>
      </c>
      <c r="BA14" s="36">
        <f t="shared" si="12"/>
        <v>64.754999999999995</v>
      </c>
      <c r="BB14" s="19">
        <v>61.48</v>
      </c>
      <c r="BC14" s="19">
        <v>54.1</v>
      </c>
      <c r="BD14" s="36">
        <f t="shared" si="13"/>
        <v>57.79</v>
      </c>
      <c r="BE14" s="19">
        <v>49.18</v>
      </c>
      <c r="BF14" s="19">
        <v>66.67</v>
      </c>
      <c r="BG14" s="19">
        <v>68.849999999999994</v>
      </c>
      <c r="BH14" s="19">
        <v>62.3</v>
      </c>
      <c r="BI14" s="19">
        <v>40.98</v>
      </c>
      <c r="BJ14" s="36">
        <f t="shared" si="14"/>
        <v>51.64</v>
      </c>
      <c r="BK14" s="19">
        <v>65.569999999999993</v>
      </c>
      <c r="BL14" s="19">
        <v>68.849999999999994</v>
      </c>
      <c r="BM14" s="36">
        <f t="shared" si="15"/>
        <v>67.209999999999994</v>
      </c>
      <c r="BN14" s="19">
        <v>63.11</v>
      </c>
      <c r="BO14" s="19">
        <v>47.54</v>
      </c>
      <c r="BP14" s="36">
        <f t="shared" si="16"/>
        <v>55.325000000000003</v>
      </c>
      <c r="BQ14" s="44">
        <f t="shared" si="17"/>
        <v>62.213809523809516</v>
      </c>
      <c r="BR14" s="35">
        <v>74.34</v>
      </c>
      <c r="BS14" s="35">
        <v>75</v>
      </c>
      <c r="BT14" s="35">
        <v>82.89</v>
      </c>
      <c r="BU14" s="36">
        <f t="shared" si="18"/>
        <v>77.410000000000011</v>
      </c>
      <c r="BV14" s="35">
        <v>85.96</v>
      </c>
      <c r="BW14" s="35">
        <v>71.930000000000007</v>
      </c>
      <c r="BX14" s="35">
        <v>64.91</v>
      </c>
      <c r="BY14" s="36">
        <f t="shared" si="19"/>
        <v>74.266666666666666</v>
      </c>
      <c r="BZ14" s="35">
        <v>80.92</v>
      </c>
      <c r="CA14" s="35">
        <v>86.84</v>
      </c>
      <c r="CB14" s="35">
        <v>62.5</v>
      </c>
      <c r="CC14" s="36">
        <f t="shared" si="20"/>
        <v>74.67</v>
      </c>
      <c r="CD14" s="35">
        <v>62.5</v>
      </c>
      <c r="CE14" s="44">
        <f t="shared" si="21"/>
        <v>73.953333333333347</v>
      </c>
    </row>
    <row r="15" spans="1:85" x14ac:dyDescent="0.25">
      <c r="A15" s="17" t="s">
        <v>12</v>
      </c>
      <c r="B15" s="35">
        <v>57.61</v>
      </c>
      <c r="C15" s="35">
        <v>64.16</v>
      </c>
      <c r="D15" s="35">
        <v>90.04</v>
      </c>
      <c r="E15" s="36">
        <f t="shared" si="0"/>
        <v>70.603333333333339</v>
      </c>
      <c r="F15" s="35">
        <v>91.48</v>
      </c>
      <c r="G15" s="35">
        <v>72.56</v>
      </c>
      <c r="H15" s="35">
        <v>41.1</v>
      </c>
      <c r="I15" s="35">
        <v>63.91</v>
      </c>
      <c r="J15" s="36">
        <f t="shared" si="1"/>
        <v>67.262500000000003</v>
      </c>
      <c r="K15" s="35">
        <v>77.819999999999993</v>
      </c>
      <c r="L15" s="35">
        <v>59.02</v>
      </c>
      <c r="M15" s="36">
        <f t="shared" si="2"/>
        <v>68.42</v>
      </c>
      <c r="N15" s="35">
        <v>81.39</v>
      </c>
      <c r="O15" s="35">
        <v>78.819999999999993</v>
      </c>
      <c r="P15" s="35">
        <v>52.82</v>
      </c>
      <c r="Q15" s="35">
        <v>82.71</v>
      </c>
      <c r="R15" s="35">
        <v>65.040000000000006</v>
      </c>
      <c r="S15" s="36">
        <f t="shared" si="3"/>
        <v>73.875</v>
      </c>
      <c r="T15" s="35">
        <v>63.72</v>
      </c>
      <c r="U15" s="35">
        <v>59.4</v>
      </c>
      <c r="V15" s="36">
        <f t="shared" si="4"/>
        <v>61.56</v>
      </c>
      <c r="W15" s="35">
        <v>46.8</v>
      </c>
      <c r="X15" s="35">
        <v>49.37</v>
      </c>
      <c r="Y15" s="35">
        <v>48.68</v>
      </c>
      <c r="Z15" s="35">
        <v>55.64</v>
      </c>
      <c r="AA15" s="35">
        <v>39.85</v>
      </c>
      <c r="AB15" s="36">
        <f t="shared" si="5"/>
        <v>47.745000000000005</v>
      </c>
      <c r="AC15" s="35">
        <v>46.99</v>
      </c>
      <c r="AD15" s="35">
        <v>51.13</v>
      </c>
      <c r="AE15" s="36">
        <f t="shared" si="6"/>
        <v>49.06</v>
      </c>
      <c r="AF15" s="35">
        <v>58.83</v>
      </c>
      <c r="AG15" s="35">
        <v>53.2</v>
      </c>
      <c r="AH15" s="36">
        <f t="shared" si="7"/>
        <v>56.015000000000001</v>
      </c>
      <c r="AI15" s="44">
        <f t="shared" si="8"/>
        <v>60.887202380952374</v>
      </c>
      <c r="AJ15" s="19">
        <v>57.79</v>
      </c>
      <c r="AK15" s="19">
        <v>66.209999999999994</v>
      </c>
      <c r="AL15" s="19">
        <v>91</v>
      </c>
      <c r="AM15" s="36">
        <f t="shared" si="9"/>
        <v>71.666666666666671</v>
      </c>
      <c r="AN15" s="19">
        <v>93.08</v>
      </c>
      <c r="AO15" s="19">
        <v>78.66</v>
      </c>
      <c r="AP15" s="19">
        <v>51.44</v>
      </c>
      <c r="AQ15" s="19">
        <v>67.36</v>
      </c>
      <c r="AR15" s="36">
        <f t="shared" si="10"/>
        <v>72.635000000000005</v>
      </c>
      <c r="AS15" s="19">
        <v>80.28</v>
      </c>
      <c r="AT15" s="19">
        <v>66.09</v>
      </c>
      <c r="AU15" s="36">
        <f t="shared" si="11"/>
        <v>73.185000000000002</v>
      </c>
      <c r="AV15" s="19">
        <v>71.63</v>
      </c>
      <c r="AW15" s="19">
        <v>73.36</v>
      </c>
      <c r="AX15" s="19">
        <v>59</v>
      </c>
      <c r="AY15" s="19">
        <v>79.239999999999995</v>
      </c>
      <c r="AZ15" s="19">
        <v>60.55</v>
      </c>
      <c r="BA15" s="36">
        <f t="shared" si="12"/>
        <v>69.894999999999996</v>
      </c>
      <c r="BB15" s="19">
        <v>64.88</v>
      </c>
      <c r="BC15" s="19">
        <v>60.9</v>
      </c>
      <c r="BD15" s="36">
        <f t="shared" si="13"/>
        <v>62.89</v>
      </c>
      <c r="BE15" s="19">
        <v>32.53</v>
      </c>
      <c r="BF15" s="19">
        <v>35.99</v>
      </c>
      <c r="BG15" s="19">
        <v>50</v>
      </c>
      <c r="BH15" s="19">
        <v>58.13</v>
      </c>
      <c r="BI15" s="19">
        <v>42.39</v>
      </c>
      <c r="BJ15" s="36">
        <f t="shared" si="14"/>
        <v>50.260000000000005</v>
      </c>
      <c r="BK15" s="19">
        <v>47.4</v>
      </c>
      <c r="BL15" s="19">
        <v>56.4</v>
      </c>
      <c r="BM15" s="36">
        <f t="shared" si="15"/>
        <v>51.9</v>
      </c>
      <c r="BN15" s="19">
        <v>60.55</v>
      </c>
      <c r="BO15" s="19">
        <v>38.93</v>
      </c>
      <c r="BP15" s="36">
        <f t="shared" si="16"/>
        <v>49.739999999999995</v>
      </c>
      <c r="BQ15" s="44">
        <f t="shared" si="17"/>
        <v>58.905833333333327</v>
      </c>
      <c r="BR15" s="35">
        <v>62.94</v>
      </c>
      <c r="BS15" s="35">
        <v>68.069999999999993</v>
      </c>
      <c r="BT15" s="35">
        <v>92.13</v>
      </c>
      <c r="BU15" s="36">
        <f t="shared" si="18"/>
        <v>74.38</v>
      </c>
      <c r="BV15" s="35">
        <v>87.88</v>
      </c>
      <c r="BW15" s="35">
        <v>65.73</v>
      </c>
      <c r="BX15" s="35">
        <v>41.96</v>
      </c>
      <c r="BY15" s="36">
        <f t="shared" si="19"/>
        <v>65.190000000000012</v>
      </c>
      <c r="BZ15" s="35">
        <v>76.75</v>
      </c>
      <c r="CA15" s="35">
        <v>77.27</v>
      </c>
      <c r="CB15" s="35">
        <v>55.24</v>
      </c>
      <c r="CC15" s="36">
        <f t="shared" si="20"/>
        <v>66.254999999999995</v>
      </c>
      <c r="CD15" s="35">
        <v>65.73</v>
      </c>
      <c r="CE15" s="44">
        <f t="shared" si="21"/>
        <v>69.661000000000001</v>
      </c>
    </row>
    <row r="16" spans="1:85" x14ac:dyDescent="0.25">
      <c r="A16" s="17" t="s">
        <v>13</v>
      </c>
      <c r="B16" s="35">
        <v>56.1</v>
      </c>
      <c r="C16" s="35">
        <v>74.8</v>
      </c>
      <c r="D16" s="35">
        <v>84.25</v>
      </c>
      <c r="E16" s="36">
        <f t="shared" si="0"/>
        <v>71.716666666666669</v>
      </c>
      <c r="F16" s="35">
        <v>93.18</v>
      </c>
      <c r="G16" s="35">
        <v>53.81</v>
      </c>
      <c r="H16" s="35">
        <v>38.32</v>
      </c>
      <c r="I16" s="35">
        <v>56.17</v>
      </c>
      <c r="J16" s="36">
        <f t="shared" si="1"/>
        <v>60.370000000000005</v>
      </c>
      <c r="K16" s="35">
        <v>71.650000000000006</v>
      </c>
      <c r="L16" s="35">
        <v>56.69</v>
      </c>
      <c r="M16" s="36">
        <f t="shared" si="2"/>
        <v>64.17</v>
      </c>
      <c r="N16" s="35">
        <v>72.83</v>
      </c>
      <c r="O16" s="35">
        <v>65.09</v>
      </c>
      <c r="P16" s="35">
        <v>61.42</v>
      </c>
      <c r="Q16" s="35">
        <v>84.25</v>
      </c>
      <c r="R16" s="35">
        <v>44.88</v>
      </c>
      <c r="S16" s="36">
        <f t="shared" si="3"/>
        <v>64.564999999999998</v>
      </c>
      <c r="T16" s="35">
        <v>57.09</v>
      </c>
      <c r="U16" s="35">
        <v>37.799999999999997</v>
      </c>
      <c r="V16" s="36">
        <f t="shared" si="4"/>
        <v>47.445</v>
      </c>
      <c r="W16" s="35">
        <v>51.57</v>
      </c>
      <c r="X16" s="35">
        <v>52.49</v>
      </c>
      <c r="Y16" s="35">
        <v>61.42</v>
      </c>
      <c r="Z16" s="35">
        <v>72.44</v>
      </c>
      <c r="AA16" s="35">
        <v>36.22</v>
      </c>
      <c r="AB16" s="36">
        <f t="shared" si="5"/>
        <v>54.33</v>
      </c>
      <c r="AC16" s="35">
        <v>40.159999999999997</v>
      </c>
      <c r="AD16" s="35">
        <v>70.08</v>
      </c>
      <c r="AE16" s="36">
        <f t="shared" si="6"/>
        <v>55.12</v>
      </c>
      <c r="AF16" s="35">
        <v>58.27</v>
      </c>
      <c r="AG16" s="35">
        <v>32.28</v>
      </c>
      <c r="AH16" s="36">
        <f t="shared" si="7"/>
        <v>45.275000000000006</v>
      </c>
      <c r="AI16" s="44">
        <f t="shared" si="8"/>
        <v>59.129404761904759</v>
      </c>
      <c r="AJ16" s="19">
        <v>60.71</v>
      </c>
      <c r="AK16" s="19">
        <v>75.760000000000005</v>
      </c>
      <c r="AL16" s="19">
        <v>81.17</v>
      </c>
      <c r="AM16" s="36">
        <f t="shared" si="9"/>
        <v>72.546666666666667</v>
      </c>
      <c r="AN16" s="19">
        <v>91.34</v>
      </c>
      <c r="AO16" s="19">
        <v>60.17</v>
      </c>
      <c r="AP16" s="19">
        <v>52.38</v>
      </c>
      <c r="AQ16" s="19">
        <v>64.94</v>
      </c>
      <c r="AR16" s="36">
        <f t="shared" si="10"/>
        <v>67.207499999999996</v>
      </c>
      <c r="AS16" s="19">
        <v>88.31</v>
      </c>
      <c r="AT16" s="19">
        <v>64.94</v>
      </c>
      <c r="AU16" s="36">
        <f t="shared" si="11"/>
        <v>76.625</v>
      </c>
      <c r="AV16" s="19">
        <v>88.31</v>
      </c>
      <c r="AW16" s="19">
        <v>73.16</v>
      </c>
      <c r="AX16" s="19">
        <v>64.290000000000006</v>
      </c>
      <c r="AY16" s="19">
        <v>81.819999999999993</v>
      </c>
      <c r="AZ16" s="19">
        <v>58.44</v>
      </c>
      <c r="BA16" s="36">
        <f t="shared" si="12"/>
        <v>70.13</v>
      </c>
      <c r="BB16" s="19">
        <v>68.83</v>
      </c>
      <c r="BC16" s="19">
        <v>61.04</v>
      </c>
      <c r="BD16" s="36">
        <f t="shared" si="13"/>
        <v>64.935000000000002</v>
      </c>
      <c r="BE16" s="19">
        <v>54.55</v>
      </c>
      <c r="BF16" s="19">
        <v>49.35</v>
      </c>
      <c r="BG16" s="19">
        <v>55.19</v>
      </c>
      <c r="BH16" s="19">
        <v>68.83</v>
      </c>
      <c r="BI16" s="19">
        <v>37.659999999999997</v>
      </c>
      <c r="BJ16" s="36">
        <f t="shared" si="14"/>
        <v>53.244999999999997</v>
      </c>
      <c r="BK16" s="19">
        <v>59.74</v>
      </c>
      <c r="BL16" s="19">
        <v>48.05</v>
      </c>
      <c r="BM16" s="36">
        <f t="shared" si="15"/>
        <v>53.894999999999996</v>
      </c>
      <c r="BN16" s="19">
        <v>52.6</v>
      </c>
      <c r="BO16" s="19">
        <v>40.26</v>
      </c>
      <c r="BP16" s="36">
        <f t="shared" si="16"/>
        <v>46.43</v>
      </c>
      <c r="BQ16" s="44">
        <f t="shared" si="17"/>
        <v>63.561726190476179</v>
      </c>
      <c r="BR16" s="35">
        <v>59.78</v>
      </c>
      <c r="BS16" s="35">
        <v>65.510000000000005</v>
      </c>
      <c r="BT16" s="35">
        <v>87.83</v>
      </c>
      <c r="BU16" s="36">
        <f t="shared" si="18"/>
        <v>71.040000000000006</v>
      </c>
      <c r="BV16" s="35">
        <v>87.25</v>
      </c>
      <c r="BW16" s="35">
        <v>68.989999999999995</v>
      </c>
      <c r="BX16" s="35">
        <v>44.35</v>
      </c>
      <c r="BY16" s="36">
        <f t="shared" si="19"/>
        <v>66.86333333333333</v>
      </c>
      <c r="BZ16" s="35">
        <v>80.430000000000007</v>
      </c>
      <c r="CA16" s="35">
        <v>70.430000000000007</v>
      </c>
      <c r="CB16" s="35">
        <v>50.43</v>
      </c>
      <c r="CC16" s="36">
        <f t="shared" si="20"/>
        <v>60.430000000000007</v>
      </c>
      <c r="CD16" s="35">
        <v>70.430000000000007</v>
      </c>
      <c r="CE16" s="44">
        <f t="shared" si="21"/>
        <v>69.838666666666668</v>
      </c>
    </row>
    <row r="17" spans="1:83" x14ac:dyDescent="0.25">
      <c r="A17" s="17" t="s">
        <v>14</v>
      </c>
      <c r="B17" s="35">
        <v>54.58</v>
      </c>
      <c r="C17" s="35">
        <v>59.63</v>
      </c>
      <c r="D17" s="35">
        <v>91.94</v>
      </c>
      <c r="E17" s="36">
        <f t="shared" si="0"/>
        <v>68.716666666666669</v>
      </c>
      <c r="F17" s="35">
        <v>89.26</v>
      </c>
      <c r="G17" s="35">
        <v>62.96</v>
      </c>
      <c r="H17" s="35">
        <v>50.19</v>
      </c>
      <c r="I17" s="35">
        <v>54.26</v>
      </c>
      <c r="J17" s="36">
        <f t="shared" si="1"/>
        <v>64.167500000000004</v>
      </c>
      <c r="K17" s="35">
        <v>75</v>
      </c>
      <c r="L17" s="35">
        <v>59.44</v>
      </c>
      <c r="M17" s="36">
        <f t="shared" si="2"/>
        <v>67.22</v>
      </c>
      <c r="N17" s="35">
        <v>75.28</v>
      </c>
      <c r="O17" s="35">
        <v>75.930000000000007</v>
      </c>
      <c r="P17" s="35">
        <v>55.56</v>
      </c>
      <c r="Q17" s="35">
        <v>81.11</v>
      </c>
      <c r="R17" s="35">
        <v>58.33</v>
      </c>
      <c r="S17" s="36">
        <f t="shared" si="3"/>
        <v>69.72</v>
      </c>
      <c r="T17" s="35">
        <v>70.28</v>
      </c>
      <c r="U17" s="35">
        <v>63.89</v>
      </c>
      <c r="V17" s="36">
        <f t="shared" si="4"/>
        <v>67.085000000000008</v>
      </c>
      <c r="W17" s="35">
        <v>35.28</v>
      </c>
      <c r="X17" s="35">
        <v>43.33</v>
      </c>
      <c r="Y17" s="35">
        <v>53.61</v>
      </c>
      <c r="Z17" s="35">
        <v>62.78</v>
      </c>
      <c r="AA17" s="35">
        <v>53.06</v>
      </c>
      <c r="AB17" s="36">
        <f t="shared" si="5"/>
        <v>57.92</v>
      </c>
      <c r="AC17" s="35">
        <v>38.33</v>
      </c>
      <c r="AD17" s="35">
        <v>57.22</v>
      </c>
      <c r="AE17" s="36">
        <f t="shared" si="6"/>
        <v>47.774999999999999</v>
      </c>
      <c r="AF17" s="35">
        <v>59.72</v>
      </c>
      <c r="AG17" s="35">
        <v>57.78</v>
      </c>
      <c r="AH17" s="36">
        <f t="shared" si="7"/>
        <v>58.75</v>
      </c>
      <c r="AI17" s="44">
        <f t="shared" si="8"/>
        <v>60.024583333333332</v>
      </c>
      <c r="AJ17" s="19">
        <v>47.65</v>
      </c>
      <c r="AK17" s="19">
        <v>44.57</v>
      </c>
      <c r="AL17" s="19">
        <v>91.16</v>
      </c>
      <c r="AM17" s="36">
        <f t="shared" si="9"/>
        <v>61.126666666666665</v>
      </c>
      <c r="AN17" s="19">
        <v>92.08</v>
      </c>
      <c r="AO17" s="19">
        <v>79.739999999999995</v>
      </c>
      <c r="AP17" s="19">
        <v>46.96</v>
      </c>
      <c r="AQ17" s="19">
        <v>56.54</v>
      </c>
      <c r="AR17" s="36">
        <f t="shared" si="10"/>
        <v>68.83</v>
      </c>
      <c r="AS17" s="19">
        <v>78.45</v>
      </c>
      <c r="AT17" s="19">
        <v>60.77</v>
      </c>
      <c r="AU17" s="36">
        <f t="shared" si="11"/>
        <v>69.61</v>
      </c>
      <c r="AV17" s="19">
        <v>69.89</v>
      </c>
      <c r="AW17" s="19">
        <v>68.69</v>
      </c>
      <c r="AX17" s="19">
        <v>59.67</v>
      </c>
      <c r="AY17" s="19">
        <v>82.87</v>
      </c>
      <c r="AZ17" s="19">
        <v>59.67</v>
      </c>
      <c r="BA17" s="36">
        <f t="shared" si="12"/>
        <v>71.27000000000001</v>
      </c>
      <c r="BB17" s="19">
        <v>61.05</v>
      </c>
      <c r="BC17" s="19">
        <v>59.67</v>
      </c>
      <c r="BD17" s="36">
        <f t="shared" si="13"/>
        <v>60.36</v>
      </c>
      <c r="BE17" s="19">
        <v>48.62</v>
      </c>
      <c r="BF17" s="19">
        <v>52.85</v>
      </c>
      <c r="BG17" s="19">
        <v>54.97</v>
      </c>
      <c r="BH17" s="19">
        <v>72.38</v>
      </c>
      <c r="BI17" s="19">
        <v>48.07</v>
      </c>
      <c r="BJ17" s="36">
        <f t="shared" si="14"/>
        <v>60.224999999999994</v>
      </c>
      <c r="BK17" s="19">
        <v>64.64</v>
      </c>
      <c r="BL17" s="19">
        <v>69.61</v>
      </c>
      <c r="BM17" s="36">
        <f t="shared" si="15"/>
        <v>67.125</v>
      </c>
      <c r="BN17" s="19">
        <v>65.75</v>
      </c>
      <c r="BO17" s="19">
        <v>50.55</v>
      </c>
      <c r="BP17" s="36">
        <f t="shared" si="16"/>
        <v>58.15</v>
      </c>
      <c r="BQ17" s="44">
        <f t="shared" si="17"/>
        <v>62.24190476190477</v>
      </c>
      <c r="BR17" s="35">
        <v>66.75</v>
      </c>
      <c r="BS17" s="35">
        <v>62.2</v>
      </c>
      <c r="BT17" s="35">
        <v>89.95</v>
      </c>
      <c r="BU17" s="36">
        <f t="shared" si="18"/>
        <v>72.966666666666654</v>
      </c>
      <c r="BV17" s="35">
        <v>83.51</v>
      </c>
      <c r="BW17" s="35">
        <v>65.64</v>
      </c>
      <c r="BX17" s="35">
        <v>46.05</v>
      </c>
      <c r="BY17" s="36">
        <f t="shared" si="19"/>
        <v>65.066666666666663</v>
      </c>
      <c r="BZ17" s="35">
        <v>75</v>
      </c>
      <c r="CA17" s="35">
        <v>67.010000000000005</v>
      </c>
      <c r="CB17" s="35">
        <v>51.29</v>
      </c>
      <c r="CC17" s="36">
        <f t="shared" si="20"/>
        <v>59.150000000000006</v>
      </c>
      <c r="CD17" s="35">
        <v>64.69</v>
      </c>
      <c r="CE17" s="44">
        <f t="shared" si="21"/>
        <v>67.374666666666656</v>
      </c>
    </row>
    <row r="18" spans="1:83" x14ac:dyDescent="0.25">
      <c r="A18" s="17" t="s">
        <v>15</v>
      </c>
      <c r="B18" s="35">
        <v>68.83</v>
      </c>
      <c r="C18" s="35">
        <v>68.739999999999995</v>
      </c>
      <c r="D18" s="35">
        <v>94.16</v>
      </c>
      <c r="E18" s="36">
        <f t="shared" si="0"/>
        <v>77.243333333333325</v>
      </c>
      <c r="F18" s="35">
        <v>91.08</v>
      </c>
      <c r="G18" s="35">
        <v>68.31</v>
      </c>
      <c r="H18" s="35">
        <v>59.91</v>
      </c>
      <c r="I18" s="35">
        <v>60.95</v>
      </c>
      <c r="J18" s="36">
        <f t="shared" si="1"/>
        <v>70.0625</v>
      </c>
      <c r="K18" s="35">
        <v>81.040000000000006</v>
      </c>
      <c r="L18" s="35">
        <v>66.23</v>
      </c>
      <c r="M18" s="36">
        <f t="shared" si="2"/>
        <v>73.635000000000005</v>
      </c>
      <c r="N18" s="35">
        <v>77.790000000000006</v>
      </c>
      <c r="O18" s="35">
        <v>72.81</v>
      </c>
      <c r="P18" s="35">
        <v>57.14</v>
      </c>
      <c r="Q18" s="35">
        <v>84.16</v>
      </c>
      <c r="R18" s="35">
        <v>54.81</v>
      </c>
      <c r="S18" s="36">
        <f t="shared" si="3"/>
        <v>69.484999999999999</v>
      </c>
      <c r="T18" s="35">
        <v>59.22</v>
      </c>
      <c r="U18" s="35">
        <v>53.51</v>
      </c>
      <c r="V18" s="36">
        <f t="shared" si="4"/>
        <v>56.364999999999995</v>
      </c>
      <c r="W18" s="35">
        <v>49.09</v>
      </c>
      <c r="X18" s="35">
        <v>54.55</v>
      </c>
      <c r="Y18" s="35">
        <v>66.23</v>
      </c>
      <c r="Z18" s="35">
        <v>59.74</v>
      </c>
      <c r="AA18" s="35">
        <v>54.16</v>
      </c>
      <c r="AB18" s="36">
        <f t="shared" si="5"/>
        <v>56.95</v>
      </c>
      <c r="AC18" s="35">
        <v>50.13</v>
      </c>
      <c r="AD18" s="35">
        <v>61.82</v>
      </c>
      <c r="AE18" s="36">
        <f t="shared" si="6"/>
        <v>55.975000000000001</v>
      </c>
      <c r="AF18" s="35">
        <v>65.84</v>
      </c>
      <c r="AG18" s="35">
        <v>49.61</v>
      </c>
      <c r="AH18" s="36">
        <f t="shared" si="7"/>
        <v>57.725000000000001</v>
      </c>
      <c r="AI18" s="44">
        <f t="shared" si="8"/>
        <v>63.93220238095239</v>
      </c>
      <c r="AJ18" s="19">
        <v>62.1</v>
      </c>
      <c r="AK18" s="19">
        <v>70.040000000000006</v>
      </c>
      <c r="AL18" s="19">
        <v>90.25</v>
      </c>
      <c r="AM18" s="36">
        <f t="shared" si="9"/>
        <v>74.13000000000001</v>
      </c>
      <c r="AN18" s="19">
        <v>90.21</v>
      </c>
      <c r="AO18" s="19">
        <v>61.98</v>
      </c>
      <c r="AP18" s="19">
        <v>49.55</v>
      </c>
      <c r="AQ18" s="19">
        <v>53.66</v>
      </c>
      <c r="AR18" s="36">
        <f t="shared" si="10"/>
        <v>63.85</v>
      </c>
      <c r="AS18" s="19">
        <v>73.58</v>
      </c>
      <c r="AT18" s="19">
        <v>56.3</v>
      </c>
      <c r="AU18" s="36">
        <f t="shared" si="11"/>
        <v>64.94</v>
      </c>
      <c r="AV18" s="19">
        <v>75.31</v>
      </c>
      <c r="AW18" s="19">
        <v>81.89</v>
      </c>
      <c r="AX18" s="19">
        <v>58.52</v>
      </c>
      <c r="AY18" s="19">
        <v>81.73</v>
      </c>
      <c r="AZ18" s="19">
        <v>55.8</v>
      </c>
      <c r="BA18" s="36">
        <f t="shared" si="12"/>
        <v>68.765000000000001</v>
      </c>
      <c r="BB18" s="19">
        <v>71.36</v>
      </c>
      <c r="BC18" s="19">
        <v>63.21</v>
      </c>
      <c r="BD18" s="36">
        <f t="shared" si="13"/>
        <v>67.284999999999997</v>
      </c>
      <c r="BE18" s="19">
        <v>44.94</v>
      </c>
      <c r="BF18" s="19">
        <v>46.58</v>
      </c>
      <c r="BG18" s="19">
        <v>54.94</v>
      </c>
      <c r="BH18" s="19">
        <v>60.25</v>
      </c>
      <c r="BI18" s="19">
        <v>42.96</v>
      </c>
      <c r="BJ18" s="36">
        <f t="shared" si="14"/>
        <v>51.605000000000004</v>
      </c>
      <c r="BK18" s="19">
        <v>40.74</v>
      </c>
      <c r="BL18" s="19">
        <v>51.6</v>
      </c>
      <c r="BM18" s="36">
        <f t="shared" si="15"/>
        <v>46.17</v>
      </c>
      <c r="BN18" s="19">
        <v>56.91</v>
      </c>
      <c r="BO18" s="19">
        <v>37.159999999999997</v>
      </c>
      <c r="BP18" s="36">
        <f t="shared" si="16"/>
        <v>47.034999999999997</v>
      </c>
      <c r="BQ18" s="44">
        <f t="shared" si="17"/>
        <v>60.425714285714271</v>
      </c>
      <c r="BR18" s="35">
        <v>71.680000000000007</v>
      </c>
      <c r="BS18" s="35">
        <v>66.83</v>
      </c>
      <c r="BT18" s="35">
        <v>87.84</v>
      </c>
      <c r="BU18" s="36">
        <f t="shared" si="18"/>
        <v>75.45</v>
      </c>
      <c r="BV18" s="35">
        <v>84.29</v>
      </c>
      <c r="BW18" s="35">
        <v>45.28</v>
      </c>
      <c r="BX18" s="35">
        <v>42.11</v>
      </c>
      <c r="BY18" s="36">
        <f t="shared" si="19"/>
        <v>57.226666666666667</v>
      </c>
      <c r="BZ18" s="35">
        <v>70.930000000000007</v>
      </c>
      <c r="CA18" s="35">
        <v>66.92</v>
      </c>
      <c r="CB18" s="35">
        <v>47.49</v>
      </c>
      <c r="CC18" s="36">
        <f t="shared" si="20"/>
        <v>57.204999999999998</v>
      </c>
      <c r="CD18" s="35">
        <v>59.15</v>
      </c>
      <c r="CE18" s="44">
        <f t="shared" si="21"/>
        <v>63.992333333333328</v>
      </c>
    </row>
    <row r="19" spans="1:83" x14ac:dyDescent="0.25">
      <c r="A19" s="17" t="s">
        <v>16</v>
      </c>
      <c r="B19" s="35">
        <v>41.37</v>
      </c>
      <c r="C19" s="35">
        <v>45.63</v>
      </c>
      <c r="D19" s="35">
        <v>89.88</v>
      </c>
      <c r="E19" s="36">
        <f t="shared" si="0"/>
        <v>58.96</v>
      </c>
      <c r="F19" s="35">
        <v>88.89</v>
      </c>
      <c r="G19" s="35">
        <v>82.94</v>
      </c>
      <c r="H19" s="35">
        <v>36.51</v>
      </c>
      <c r="I19" s="35">
        <v>59.52</v>
      </c>
      <c r="J19" s="36">
        <f t="shared" si="1"/>
        <v>66.964999999999989</v>
      </c>
      <c r="K19" s="35">
        <v>83.33</v>
      </c>
      <c r="L19" s="35">
        <v>72.62</v>
      </c>
      <c r="M19" s="36">
        <f t="shared" si="2"/>
        <v>77.974999999999994</v>
      </c>
      <c r="N19" s="35">
        <v>72.62</v>
      </c>
      <c r="O19" s="35">
        <v>69.84</v>
      </c>
      <c r="P19" s="35">
        <v>66.069999999999993</v>
      </c>
      <c r="Q19" s="35">
        <v>77.38</v>
      </c>
      <c r="R19" s="35">
        <v>42.86</v>
      </c>
      <c r="S19" s="36">
        <f t="shared" si="3"/>
        <v>60.12</v>
      </c>
      <c r="T19" s="35">
        <v>49.4</v>
      </c>
      <c r="U19" s="35">
        <v>52.38</v>
      </c>
      <c r="V19" s="36">
        <f t="shared" si="4"/>
        <v>50.89</v>
      </c>
      <c r="W19" s="35">
        <v>43.45</v>
      </c>
      <c r="X19" s="35">
        <v>57.94</v>
      </c>
      <c r="Y19" s="35">
        <v>61.9</v>
      </c>
      <c r="Z19" s="35">
        <v>66.67</v>
      </c>
      <c r="AA19" s="35">
        <v>42.86</v>
      </c>
      <c r="AB19" s="36">
        <f t="shared" si="5"/>
        <v>54.765000000000001</v>
      </c>
      <c r="AC19" s="35">
        <v>58.33</v>
      </c>
      <c r="AD19" s="35">
        <v>57.14</v>
      </c>
      <c r="AE19" s="36">
        <f t="shared" si="6"/>
        <v>57.734999999999999</v>
      </c>
      <c r="AF19" s="35">
        <v>68.45</v>
      </c>
      <c r="AG19" s="35">
        <v>51.79</v>
      </c>
      <c r="AH19" s="36">
        <f t="shared" si="7"/>
        <v>60.120000000000005</v>
      </c>
      <c r="AI19" s="44">
        <f t="shared" si="8"/>
        <v>61.382142857142867</v>
      </c>
      <c r="AJ19" s="19">
        <v>56.9</v>
      </c>
      <c r="AK19" s="19">
        <v>63.22</v>
      </c>
      <c r="AL19" s="19">
        <v>87.93</v>
      </c>
      <c r="AM19" s="36">
        <f t="shared" si="9"/>
        <v>69.350000000000009</v>
      </c>
      <c r="AN19" s="19">
        <v>84.48</v>
      </c>
      <c r="AO19" s="19">
        <v>52.3</v>
      </c>
      <c r="AP19" s="19">
        <v>35.630000000000003</v>
      </c>
      <c r="AQ19" s="19">
        <v>53.45</v>
      </c>
      <c r="AR19" s="36">
        <f t="shared" si="10"/>
        <v>56.465000000000003</v>
      </c>
      <c r="AS19" s="19">
        <v>70.69</v>
      </c>
      <c r="AT19" s="19">
        <v>50</v>
      </c>
      <c r="AU19" s="36">
        <f t="shared" si="11"/>
        <v>60.344999999999999</v>
      </c>
      <c r="AV19" s="19">
        <v>64.66</v>
      </c>
      <c r="AW19" s="19">
        <v>76.44</v>
      </c>
      <c r="AX19" s="19">
        <v>58.62</v>
      </c>
      <c r="AY19" s="19">
        <v>72.41</v>
      </c>
      <c r="AZ19" s="19">
        <v>43.1</v>
      </c>
      <c r="BA19" s="36">
        <f t="shared" si="12"/>
        <v>57.754999999999995</v>
      </c>
      <c r="BB19" s="19">
        <v>61.21</v>
      </c>
      <c r="BC19" s="19">
        <v>48.28</v>
      </c>
      <c r="BD19" s="36">
        <f t="shared" si="13"/>
        <v>54.745000000000005</v>
      </c>
      <c r="BE19" s="19">
        <v>43.1</v>
      </c>
      <c r="BF19" s="19">
        <v>56.32</v>
      </c>
      <c r="BG19" s="19">
        <v>65.52</v>
      </c>
      <c r="BH19" s="19">
        <v>55.17</v>
      </c>
      <c r="BI19" s="19">
        <v>40.520000000000003</v>
      </c>
      <c r="BJ19" s="36">
        <f t="shared" si="14"/>
        <v>47.844999999999999</v>
      </c>
      <c r="BK19" s="19">
        <v>46.55</v>
      </c>
      <c r="BL19" s="19">
        <v>51.72</v>
      </c>
      <c r="BM19" s="36">
        <f t="shared" si="15"/>
        <v>49.134999999999998</v>
      </c>
      <c r="BN19" s="19">
        <v>54.31</v>
      </c>
      <c r="BO19" s="19">
        <v>37.07</v>
      </c>
      <c r="BP19" s="36">
        <f t="shared" si="16"/>
        <v>45.69</v>
      </c>
      <c r="BQ19" s="44">
        <f t="shared" si="17"/>
        <v>57.570714285714288</v>
      </c>
      <c r="BR19" s="35">
        <v>55.28</v>
      </c>
      <c r="BS19" s="35">
        <v>58.52</v>
      </c>
      <c r="BT19" s="35">
        <v>92.22</v>
      </c>
      <c r="BU19" s="36">
        <f t="shared" si="18"/>
        <v>68.673333333333332</v>
      </c>
      <c r="BV19" s="35">
        <v>87.04</v>
      </c>
      <c r="BW19" s="35">
        <v>62.22</v>
      </c>
      <c r="BX19" s="35">
        <v>47.41</v>
      </c>
      <c r="BY19" s="36">
        <f t="shared" si="19"/>
        <v>65.556666666666658</v>
      </c>
      <c r="BZ19" s="35">
        <v>78.89</v>
      </c>
      <c r="CA19" s="35">
        <v>64.44</v>
      </c>
      <c r="CB19" s="35">
        <v>46.11</v>
      </c>
      <c r="CC19" s="36">
        <f t="shared" si="20"/>
        <v>55.274999999999999</v>
      </c>
      <c r="CD19" s="35">
        <v>68.89</v>
      </c>
      <c r="CE19" s="44">
        <f t="shared" si="21"/>
        <v>67.456999999999994</v>
      </c>
    </row>
    <row r="20" spans="1:83" x14ac:dyDescent="0.25">
      <c r="A20" s="17" t="s">
        <v>17</v>
      </c>
      <c r="B20" s="35">
        <v>56.62</v>
      </c>
      <c r="C20" s="35">
        <v>56.45</v>
      </c>
      <c r="D20" s="35">
        <v>90.94</v>
      </c>
      <c r="E20" s="36">
        <f t="shared" si="0"/>
        <v>68.00333333333333</v>
      </c>
      <c r="F20" s="35">
        <v>82.11</v>
      </c>
      <c r="G20" s="35">
        <v>60.39</v>
      </c>
      <c r="H20" s="35">
        <v>48.55</v>
      </c>
      <c r="I20" s="35">
        <v>55.28</v>
      </c>
      <c r="J20" s="36">
        <f t="shared" si="1"/>
        <v>61.582500000000003</v>
      </c>
      <c r="K20" s="35">
        <v>77</v>
      </c>
      <c r="L20" s="35">
        <v>67.599999999999994</v>
      </c>
      <c r="M20" s="36">
        <f t="shared" si="2"/>
        <v>72.3</v>
      </c>
      <c r="N20" s="35">
        <v>74.91</v>
      </c>
      <c r="O20" s="35">
        <v>63.88</v>
      </c>
      <c r="P20" s="35">
        <v>57.67</v>
      </c>
      <c r="Q20" s="35">
        <v>81.88</v>
      </c>
      <c r="R20" s="35">
        <v>57.49</v>
      </c>
      <c r="S20" s="36">
        <f t="shared" si="3"/>
        <v>69.685000000000002</v>
      </c>
      <c r="T20" s="35">
        <v>51.22</v>
      </c>
      <c r="U20" s="35">
        <v>55.4</v>
      </c>
      <c r="V20" s="36">
        <f t="shared" si="4"/>
        <v>53.31</v>
      </c>
      <c r="W20" s="35">
        <v>45.64</v>
      </c>
      <c r="X20" s="35">
        <v>49.71</v>
      </c>
      <c r="Y20" s="35">
        <v>56.1</v>
      </c>
      <c r="Z20" s="35">
        <v>57.84</v>
      </c>
      <c r="AA20" s="35">
        <v>47.56</v>
      </c>
      <c r="AB20" s="36">
        <f t="shared" si="5"/>
        <v>52.7</v>
      </c>
      <c r="AC20" s="35">
        <v>47.04</v>
      </c>
      <c r="AD20" s="35">
        <v>59.58</v>
      </c>
      <c r="AE20" s="36">
        <f t="shared" si="6"/>
        <v>53.31</v>
      </c>
      <c r="AF20" s="35">
        <v>50.17</v>
      </c>
      <c r="AG20" s="35">
        <v>41.64</v>
      </c>
      <c r="AH20" s="36">
        <f t="shared" si="7"/>
        <v>45.905000000000001</v>
      </c>
      <c r="AI20" s="44">
        <f t="shared" si="8"/>
        <v>58.907559523809532</v>
      </c>
      <c r="AJ20" s="19">
        <v>47.67</v>
      </c>
      <c r="AK20" s="19">
        <v>58.17</v>
      </c>
      <c r="AL20" s="19">
        <v>80.64</v>
      </c>
      <c r="AM20" s="36">
        <f t="shared" si="9"/>
        <v>62.160000000000004</v>
      </c>
      <c r="AN20" s="19">
        <v>85.13</v>
      </c>
      <c r="AO20" s="19">
        <v>51.63</v>
      </c>
      <c r="AP20" s="19">
        <v>48.04</v>
      </c>
      <c r="AQ20" s="19">
        <v>53.27</v>
      </c>
      <c r="AR20" s="36">
        <f t="shared" si="10"/>
        <v>59.517499999999998</v>
      </c>
      <c r="AS20" s="19">
        <v>81.86</v>
      </c>
      <c r="AT20" s="19">
        <v>69.61</v>
      </c>
      <c r="AU20" s="36">
        <f t="shared" si="11"/>
        <v>75.734999999999999</v>
      </c>
      <c r="AV20" s="19">
        <v>73.77</v>
      </c>
      <c r="AW20" s="19">
        <v>59.8</v>
      </c>
      <c r="AX20" s="19">
        <v>52.7</v>
      </c>
      <c r="AY20" s="19">
        <v>81.86</v>
      </c>
      <c r="AZ20" s="19">
        <v>46.08</v>
      </c>
      <c r="BA20" s="36">
        <f t="shared" si="12"/>
        <v>63.97</v>
      </c>
      <c r="BB20" s="19">
        <v>57.84</v>
      </c>
      <c r="BC20" s="19">
        <v>47.55</v>
      </c>
      <c r="BD20" s="36">
        <f t="shared" si="13"/>
        <v>52.695</v>
      </c>
      <c r="BE20" s="19">
        <v>44.85</v>
      </c>
      <c r="BF20" s="19">
        <v>50.65</v>
      </c>
      <c r="BG20" s="19">
        <v>53.19</v>
      </c>
      <c r="BH20" s="19">
        <v>75.489999999999995</v>
      </c>
      <c r="BI20" s="19">
        <v>41.42</v>
      </c>
      <c r="BJ20" s="36">
        <f t="shared" si="14"/>
        <v>58.454999999999998</v>
      </c>
      <c r="BK20" s="19">
        <v>62.25</v>
      </c>
      <c r="BL20" s="19">
        <v>62.25</v>
      </c>
      <c r="BM20" s="36">
        <f t="shared" si="15"/>
        <v>62.25</v>
      </c>
      <c r="BN20" s="19">
        <v>49.51</v>
      </c>
      <c r="BO20" s="19">
        <v>42.65</v>
      </c>
      <c r="BP20" s="36">
        <f t="shared" si="16"/>
        <v>46.08</v>
      </c>
      <c r="BQ20" s="44">
        <f t="shared" si="17"/>
        <v>58.273035714285712</v>
      </c>
      <c r="BR20" s="35">
        <v>68.48</v>
      </c>
      <c r="BS20" s="35">
        <v>65.53</v>
      </c>
      <c r="BT20" s="35">
        <v>92.55</v>
      </c>
      <c r="BU20" s="36">
        <f t="shared" si="18"/>
        <v>75.52</v>
      </c>
      <c r="BV20" s="35">
        <v>78.47</v>
      </c>
      <c r="BW20" s="35">
        <v>54.35</v>
      </c>
      <c r="BX20" s="35">
        <v>40.58</v>
      </c>
      <c r="BY20" s="36">
        <f t="shared" si="19"/>
        <v>57.79999999999999</v>
      </c>
      <c r="BZ20" s="35">
        <v>75</v>
      </c>
      <c r="CA20" s="35">
        <v>71.12</v>
      </c>
      <c r="CB20" s="35">
        <v>53.42</v>
      </c>
      <c r="CC20" s="36">
        <f t="shared" si="20"/>
        <v>62.27</v>
      </c>
      <c r="CD20" s="35">
        <v>62.42</v>
      </c>
      <c r="CE20" s="44">
        <f t="shared" si="21"/>
        <v>66.602000000000004</v>
      </c>
    </row>
    <row r="21" spans="1:83" x14ac:dyDescent="0.25">
      <c r="A21" s="17" t="s">
        <v>18</v>
      </c>
      <c r="B21" s="35">
        <v>53.48</v>
      </c>
      <c r="C21" s="35">
        <v>60.97</v>
      </c>
      <c r="D21" s="35">
        <v>95.57</v>
      </c>
      <c r="E21" s="36">
        <f t="shared" si="0"/>
        <v>70.006666666666661</v>
      </c>
      <c r="F21" s="35">
        <v>88.4</v>
      </c>
      <c r="G21" s="35">
        <v>73.52</v>
      </c>
      <c r="H21" s="35">
        <v>50.42</v>
      </c>
      <c r="I21" s="35">
        <v>66.459999999999994</v>
      </c>
      <c r="J21" s="36">
        <f t="shared" si="1"/>
        <v>69.7</v>
      </c>
      <c r="K21" s="35">
        <v>75.95</v>
      </c>
      <c r="L21" s="35">
        <v>64.87</v>
      </c>
      <c r="M21" s="36">
        <f t="shared" si="2"/>
        <v>70.41</v>
      </c>
      <c r="N21" s="35">
        <v>71.36</v>
      </c>
      <c r="O21" s="35">
        <v>72.150000000000006</v>
      </c>
      <c r="P21" s="35">
        <v>55.85</v>
      </c>
      <c r="Q21" s="35">
        <v>83.54</v>
      </c>
      <c r="R21" s="35">
        <v>54.43</v>
      </c>
      <c r="S21" s="36">
        <f t="shared" si="3"/>
        <v>68.984999999999999</v>
      </c>
      <c r="T21" s="35">
        <v>66.3</v>
      </c>
      <c r="U21" s="35">
        <v>56.01</v>
      </c>
      <c r="V21" s="36">
        <f t="shared" si="4"/>
        <v>61.155000000000001</v>
      </c>
      <c r="W21" s="35">
        <v>42.41</v>
      </c>
      <c r="X21" s="35">
        <v>46.41</v>
      </c>
      <c r="Y21" s="35">
        <v>51.58</v>
      </c>
      <c r="Z21" s="35">
        <v>62.03</v>
      </c>
      <c r="AA21" s="35">
        <v>45.25</v>
      </c>
      <c r="AB21" s="36">
        <f t="shared" si="5"/>
        <v>53.64</v>
      </c>
      <c r="AC21" s="35">
        <v>47.15</v>
      </c>
      <c r="AD21" s="35">
        <v>58.23</v>
      </c>
      <c r="AE21" s="36">
        <f t="shared" si="6"/>
        <v>52.69</v>
      </c>
      <c r="AF21" s="35">
        <v>45.41</v>
      </c>
      <c r="AG21" s="35">
        <v>31.01</v>
      </c>
      <c r="AH21" s="36">
        <f t="shared" si="7"/>
        <v>38.21</v>
      </c>
      <c r="AI21" s="44">
        <f t="shared" si="8"/>
        <v>58.896904761904757</v>
      </c>
      <c r="AJ21" s="19">
        <v>48.97</v>
      </c>
      <c r="AK21" s="19">
        <v>54.3</v>
      </c>
      <c r="AL21" s="19">
        <v>89.18</v>
      </c>
      <c r="AM21" s="36">
        <f t="shared" si="9"/>
        <v>64.149999999999991</v>
      </c>
      <c r="AN21" s="19">
        <v>88.66</v>
      </c>
      <c r="AO21" s="19">
        <v>79.95</v>
      </c>
      <c r="AP21" s="19">
        <v>47.31</v>
      </c>
      <c r="AQ21" s="19">
        <v>60.82</v>
      </c>
      <c r="AR21" s="36">
        <f t="shared" si="10"/>
        <v>69.185000000000002</v>
      </c>
      <c r="AS21" s="19">
        <v>76.290000000000006</v>
      </c>
      <c r="AT21" s="19">
        <v>64.599999999999994</v>
      </c>
      <c r="AU21" s="36">
        <f t="shared" si="11"/>
        <v>70.444999999999993</v>
      </c>
      <c r="AV21" s="19">
        <v>71.650000000000006</v>
      </c>
      <c r="AW21" s="19">
        <v>69.989999999999995</v>
      </c>
      <c r="AX21" s="19">
        <v>67.87</v>
      </c>
      <c r="AY21" s="19">
        <v>85.91</v>
      </c>
      <c r="AZ21" s="19">
        <v>61.17</v>
      </c>
      <c r="BA21" s="36">
        <f t="shared" si="12"/>
        <v>73.539999999999992</v>
      </c>
      <c r="BB21" s="19">
        <v>75.599999999999994</v>
      </c>
      <c r="BC21" s="19">
        <v>61.17</v>
      </c>
      <c r="BD21" s="36">
        <f t="shared" si="13"/>
        <v>68.384999999999991</v>
      </c>
      <c r="BE21" s="19">
        <v>34.19</v>
      </c>
      <c r="BF21" s="19">
        <v>42.5</v>
      </c>
      <c r="BG21" s="19">
        <v>46.56</v>
      </c>
      <c r="BH21" s="19">
        <v>71.48</v>
      </c>
      <c r="BI21" s="19">
        <v>50.17</v>
      </c>
      <c r="BJ21" s="36">
        <f t="shared" si="14"/>
        <v>60.825000000000003</v>
      </c>
      <c r="BK21" s="19">
        <v>63.92</v>
      </c>
      <c r="BL21" s="19">
        <v>59.45</v>
      </c>
      <c r="BM21" s="36">
        <f t="shared" si="15"/>
        <v>61.685000000000002</v>
      </c>
      <c r="BN21" s="19">
        <v>55.33</v>
      </c>
      <c r="BO21" s="19">
        <v>36.770000000000003</v>
      </c>
      <c r="BP21" s="36">
        <f t="shared" si="16"/>
        <v>46.05</v>
      </c>
      <c r="BQ21" s="44">
        <f t="shared" si="17"/>
        <v>60.501785714285703</v>
      </c>
      <c r="BR21" s="35">
        <v>62.21</v>
      </c>
      <c r="BS21" s="35">
        <v>63.81</v>
      </c>
      <c r="BT21" s="35">
        <v>94.72</v>
      </c>
      <c r="BU21" s="36">
        <f t="shared" si="18"/>
        <v>73.58</v>
      </c>
      <c r="BV21" s="35">
        <v>87.24</v>
      </c>
      <c r="BW21" s="35">
        <v>58.97</v>
      </c>
      <c r="BX21" s="35">
        <v>42.35</v>
      </c>
      <c r="BY21" s="36">
        <f t="shared" si="19"/>
        <v>62.853333333333325</v>
      </c>
      <c r="BZ21" s="35">
        <v>80.86</v>
      </c>
      <c r="CA21" s="35">
        <v>74.260000000000005</v>
      </c>
      <c r="CB21" s="35">
        <v>46.7</v>
      </c>
      <c r="CC21" s="36">
        <f t="shared" si="20"/>
        <v>60.480000000000004</v>
      </c>
      <c r="CD21" s="35">
        <v>72.61</v>
      </c>
      <c r="CE21" s="44">
        <f t="shared" si="21"/>
        <v>70.076666666666682</v>
      </c>
    </row>
    <row r="22" spans="1:83" x14ac:dyDescent="0.25">
      <c r="A22" s="17" t="s">
        <v>50</v>
      </c>
      <c r="B22" s="35">
        <v>46.45</v>
      </c>
      <c r="C22" s="35">
        <v>55.39</v>
      </c>
      <c r="D22" s="35">
        <v>88.24</v>
      </c>
      <c r="E22" s="36">
        <f t="shared" si="0"/>
        <v>63.359999999999992</v>
      </c>
      <c r="F22" s="35">
        <v>90.85</v>
      </c>
      <c r="G22" s="35">
        <v>69.77</v>
      </c>
      <c r="H22" s="35">
        <v>40.03</v>
      </c>
      <c r="I22" s="35">
        <v>54.58</v>
      </c>
      <c r="J22" s="36">
        <f t="shared" si="1"/>
        <v>63.807500000000005</v>
      </c>
      <c r="K22" s="35">
        <v>84.8</v>
      </c>
      <c r="L22" s="35">
        <v>70.099999999999994</v>
      </c>
      <c r="M22" s="36">
        <f t="shared" si="2"/>
        <v>77.449999999999989</v>
      </c>
      <c r="N22" s="35">
        <v>68.63</v>
      </c>
      <c r="O22" s="35">
        <v>66.83</v>
      </c>
      <c r="P22" s="35">
        <v>66.42</v>
      </c>
      <c r="Q22" s="35">
        <v>86.76</v>
      </c>
      <c r="R22" s="35">
        <v>59.8</v>
      </c>
      <c r="S22" s="36">
        <f t="shared" si="3"/>
        <v>73.28</v>
      </c>
      <c r="T22" s="35">
        <v>65.69</v>
      </c>
      <c r="U22" s="35">
        <v>59.8</v>
      </c>
      <c r="V22" s="36">
        <f t="shared" si="4"/>
        <v>62.744999999999997</v>
      </c>
      <c r="W22" s="35">
        <v>38.24</v>
      </c>
      <c r="X22" s="35">
        <v>41.99</v>
      </c>
      <c r="Y22" s="35">
        <v>42.4</v>
      </c>
      <c r="Z22" s="35">
        <v>81.86</v>
      </c>
      <c r="AA22" s="35">
        <v>47.79</v>
      </c>
      <c r="AB22" s="36">
        <f t="shared" si="5"/>
        <v>64.825000000000003</v>
      </c>
      <c r="AC22" s="35">
        <v>59.31</v>
      </c>
      <c r="AD22" s="35">
        <v>67.16</v>
      </c>
      <c r="AE22" s="36">
        <f t="shared" si="6"/>
        <v>63.234999999999999</v>
      </c>
      <c r="AF22" s="35">
        <v>67.89</v>
      </c>
      <c r="AG22" s="35">
        <v>53.43</v>
      </c>
      <c r="AH22" s="36">
        <f t="shared" si="7"/>
        <v>60.66</v>
      </c>
      <c r="AI22" s="44">
        <f t="shared" si="8"/>
        <v>60.990892857142853</v>
      </c>
      <c r="AJ22" s="19">
        <v>43.08</v>
      </c>
      <c r="AK22" s="19">
        <v>46.26</v>
      </c>
      <c r="AL22" s="19">
        <v>88.46</v>
      </c>
      <c r="AM22" s="36">
        <f t="shared" si="9"/>
        <v>59.266666666666673</v>
      </c>
      <c r="AN22" s="19">
        <v>90.67</v>
      </c>
      <c r="AO22" s="19">
        <v>68.31</v>
      </c>
      <c r="AP22" s="19">
        <v>45.64</v>
      </c>
      <c r="AQ22" s="19">
        <v>58.36</v>
      </c>
      <c r="AR22" s="36">
        <f t="shared" si="10"/>
        <v>65.745000000000005</v>
      </c>
      <c r="AS22" s="19">
        <v>80</v>
      </c>
      <c r="AT22" s="19">
        <v>67.69</v>
      </c>
      <c r="AU22" s="36">
        <f t="shared" si="11"/>
        <v>73.844999999999999</v>
      </c>
      <c r="AV22" s="19">
        <v>67.23</v>
      </c>
      <c r="AW22" s="19">
        <v>71.28</v>
      </c>
      <c r="AX22" s="19">
        <v>62.15</v>
      </c>
      <c r="AY22" s="19">
        <v>82.46</v>
      </c>
      <c r="AZ22" s="19">
        <v>48.31</v>
      </c>
      <c r="BA22" s="36">
        <f t="shared" si="12"/>
        <v>65.384999999999991</v>
      </c>
      <c r="BB22" s="19">
        <v>64.77</v>
      </c>
      <c r="BC22" s="19">
        <v>55.38</v>
      </c>
      <c r="BD22" s="36">
        <f t="shared" si="13"/>
        <v>60.075000000000003</v>
      </c>
      <c r="BE22" s="19">
        <v>40.31</v>
      </c>
      <c r="BF22" s="19">
        <v>45.95</v>
      </c>
      <c r="BG22" s="19">
        <v>52.31</v>
      </c>
      <c r="BH22" s="19">
        <v>62.46</v>
      </c>
      <c r="BI22" s="19">
        <v>45.38</v>
      </c>
      <c r="BJ22" s="36">
        <f t="shared" si="14"/>
        <v>53.92</v>
      </c>
      <c r="BK22" s="19">
        <v>50.15</v>
      </c>
      <c r="BL22" s="19">
        <v>70.150000000000006</v>
      </c>
      <c r="BM22" s="36">
        <f t="shared" si="15"/>
        <v>60.150000000000006</v>
      </c>
      <c r="BN22" s="19">
        <v>67.08</v>
      </c>
      <c r="BO22" s="19">
        <v>49.23</v>
      </c>
      <c r="BP22" s="36">
        <f t="shared" si="16"/>
        <v>58.155000000000001</v>
      </c>
      <c r="BQ22" s="44">
        <f t="shared" si="17"/>
        <v>59.697976190476183</v>
      </c>
      <c r="BR22" s="35">
        <v>62.6</v>
      </c>
      <c r="BS22" s="35">
        <v>59.49</v>
      </c>
      <c r="BT22" s="35">
        <v>92.37</v>
      </c>
      <c r="BU22" s="36">
        <f t="shared" si="18"/>
        <v>71.486666666666665</v>
      </c>
      <c r="BV22" s="35">
        <v>83.83</v>
      </c>
      <c r="BW22" s="35">
        <v>58.58</v>
      </c>
      <c r="BX22" s="35">
        <v>45.23</v>
      </c>
      <c r="BY22" s="36">
        <f t="shared" si="19"/>
        <v>62.54666666666666</v>
      </c>
      <c r="BZ22" s="35">
        <v>65.53</v>
      </c>
      <c r="CA22" s="35">
        <v>70.03</v>
      </c>
      <c r="CB22" s="35">
        <v>47</v>
      </c>
      <c r="CC22" s="36">
        <f t="shared" si="20"/>
        <v>58.515000000000001</v>
      </c>
      <c r="CD22" s="35">
        <v>63.9</v>
      </c>
      <c r="CE22" s="44">
        <f t="shared" si="21"/>
        <v>64.395666666666656</v>
      </c>
    </row>
    <row r="23" spans="1:83" x14ac:dyDescent="0.25">
      <c r="A23" s="17" t="s">
        <v>19</v>
      </c>
      <c r="B23" s="35">
        <v>62.28</v>
      </c>
      <c r="C23" s="35">
        <v>52.16</v>
      </c>
      <c r="D23" s="35">
        <v>94.61</v>
      </c>
      <c r="E23" s="36">
        <f t="shared" si="0"/>
        <v>69.683333333333337</v>
      </c>
      <c r="F23" s="35">
        <v>90.23</v>
      </c>
      <c r="G23" s="35">
        <v>55.32</v>
      </c>
      <c r="H23" s="35">
        <v>36.21</v>
      </c>
      <c r="I23" s="35">
        <v>59.34</v>
      </c>
      <c r="J23" s="36">
        <f t="shared" si="1"/>
        <v>60.275000000000006</v>
      </c>
      <c r="K23" s="35">
        <v>77.59</v>
      </c>
      <c r="L23" s="35">
        <v>66.38</v>
      </c>
      <c r="M23" s="36">
        <f t="shared" si="2"/>
        <v>71.984999999999999</v>
      </c>
      <c r="N23" s="35">
        <v>69.61</v>
      </c>
      <c r="O23" s="35">
        <v>78.45</v>
      </c>
      <c r="P23" s="35">
        <v>49.78</v>
      </c>
      <c r="Q23" s="35">
        <v>86.21</v>
      </c>
      <c r="R23" s="35">
        <v>49.14</v>
      </c>
      <c r="S23" s="36">
        <f t="shared" si="3"/>
        <v>67.674999999999997</v>
      </c>
      <c r="T23" s="35">
        <v>61.64</v>
      </c>
      <c r="U23" s="35">
        <v>53.45</v>
      </c>
      <c r="V23" s="36">
        <f t="shared" si="4"/>
        <v>57.545000000000002</v>
      </c>
      <c r="W23" s="35">
        <v>48.49</v>
      </c>
      <c r="X23" s="35">
        <v>50.14</v>
      </c>
      <c r="Y23" s="35">
        <v>55.6</v>
      </c>
      <c r="Z23" s="35">
        <v>46.55</v>
      </c>
      <c r="AA23" s="35">
        <v>38.58</v>
      </c>
      <c r="AB23" s="36">
        <f t="shared" si="5"/>
        <v>42.564999999999998</v>
      </c>
      <c r="AC23" s="35">
        <v>51.29</v>
      </c>
      <c r="AD23" s="35">
        <v>51.72</v>
      </c>
      <c r="AE23" s="36">
        <f t="shared" si="6"/>
        <v>51.504999999999995</v>
      </c>
      <c r="AF23" s="35">
        <v>51.08</v>
      </c>
      <c r="AG23" s="35">
        <v>30.17</v>
      </c>
      <c r="AH23" s="36">
        <f t="shared" si="7"/>
        <v>40.625</v>
      </c>
      <c r="AI23" s="44">
        <f t="shared" si="8"/>
        <v>58.137738095238099</v>
      </c>
      <c r="AJ23" s="19">
        <v>50.82</v>
      </c>
      <c r="AK23" s="19">
        <v>45.85</v>
      </c>
      <c r="AL23" s="19">
        <v>88.78</v>
      </c>
      <c r="AM23" s="36">
        <f t="shared" si="9"/>
        <v>61.816666666666663</v>
      </c>
      <c r="AN23" s="19">
        <v>82.86</v>
      </c>
      <c r="AO23" s="19">
        <v>62.31</v>
      </c>
      <c r="AP23" s="19">
        <v>41.09</v>
      </c>
      <c r="AQ23" s="19">
        <v>46.67</v>
      </c>
      <c r="AR23" s="36">
        <f t="shared" si="10"/>
        <v>58.232500000000002</v>
      </c>
      <c r="AS23" s="19">
        <v>83.67</v>
      </c>
      <c r="AT23" s="19">
        <v>65.709999999999994</v>
      </c>
      <c r="AU23" s="36">
        <f t="shared" si="11"/>
        <v>74.69</v>
      </c>
      <c r="AV23" s="19">
        <v>71.22</v>
      </c>
      <c r="AW23" s="19">
        <v>58.23</v>
      </c>
      <c r="AX23" s="19">
        <v>52.65</v>
      </c>
      <c r="AY23" s="19">
        <v>77.14</v>
      </c>
      <c r="AZ23" s="19">
        <v>40</v>
      </c>
      <c r="BA23" s="36">
        <f t="shared" si="12"/>
        <v>58.57</v>
      </c>
      <c r="BB23" s="19">
        <v>54.49</v>
      </c>
      <c r="BC23" s="19">
        <v>48.98</v>
      </c>
      <c r="BD23" s="36">
        <f t="shared" si="13"/>
        <v>51.734999999999999</v>
      </c>
      <c r="BE23" s="19">
        <v>51.63</v>
      </c>
      <c r="BF23" s="19">
        <v>64.900000000000006</v>
      </c>
      <c r="BG23" s="19">
        <v>58.16</v>
      </c>
      <c r="BH23" s="19">
        <v>72.239999999999995</v>
      </c>
      <c r="BI23" s="19">
        <v>45.1</v>
      </c>
      <c r="BJ23" s="36">
        <f t="shared" si="14"/>
        <v>58.67</v>
      </c>
      <c r="BK23" s="19">
        <v>39.18</v>
      </c>
      <c r="BL23" s="19">
        <v>54.69</v>
      </c>
      <c r="BM23" s="36">
        <f t="shared" si="15"/>
        <v>46.935000000000002</v>
      </c>
      <c r="BN23" s="19">
        <v>58.57</v>
      </c>
      <c r="BO23" s="19">
        <v>40</v>
      </c>
      <c r="BP23" s="36">
        <f t="shared" si="16"/>
        <v>49.284999999999997</v>
      </c>
      <c r="BQ23" s="44">
        <f t="shared" si="17"/>
        <v>58.337440476190466</v>
      </c>
      <c r="BR23" s="35">
        <v>64.06</v>
      </c>
      <c r="BS23" s="35">
        <v>61.46</v>
      </c>
      <c r="BT23" s="35">
        <v>88.84</v>
      </c>
      <c r="BU23" s="36">
        <f t="shared" si="18"/>
        <v>71.453333333333333</v>
      </c>
      <c r="BV23" s="35">
        <v>82.29</v>
      </c>
      <c r="BW23" s="35">
        <v>47.62</v>
      </c>
      <c r="BX23" s="35">
        <v>39.29</v>
      </c>
      <c r="BY23" s="36">
        <f t="shared" si="19"/>
        <v>56.4</v>
      </c>
      <c r="BZ23" s="35">
        <v>77.459999999999994</v>
      </c>
      <c r="CA23" s="35">
        <v>70.98</v>
      </c>
      <c r="CB23" s="35">
        <v>55.58</v>
      </c>
      <c r="CC23" s="36">
        <f t="shared" si="20"/>
        <v>63.28</v>
      </c>
      <c r="CD23" s="35">
        <v>58.04</v>
      </c>
      <c r="CE23" s="44">
        <f t="shared" si="21"/>
        <v>65.326666666666682</v>
      </c>
    </row>
    <row r="24" spans="1:83" x14ac:dyDescent="0.25">
      <c r="A24" s="17" t="s">
        <v>20</v>
      </c>
      <c r="B24" s="35">
        <v>47.13</v>
      </c>
      <c r="C24" s="35">
        <v>54.58</v>
      </c>
      <c r="D24" s="35">
        <v>90.5</v>
      </c>
      <c r="E24" s="36">
        <f t="shared" si="0"/>
        <v>64.070000000000007</v>
      </c>
      <c r="F24" s="35">
        <v>86</v>
      </c>
      <c r="G24" s="35">
        <v>63.67</v>
      </c>
      <c r="H24" s="35">
        <v>44.83</v>
      </c>
      <c r="I24" s="35">
        <v>53.17</v>
      </c>
      <c r="J24" s="36">
        <f t="shared" si="1"/>
        <v>61.917500000000004</v>
      </c>
      <c r="K24" s="35">
        <v>68.25</v>
      </c>
      <c r="L24" s="35">
        <v>57.25</v>
      </c>
      <c r="M24" s="36">
        <f t="shared" si="2"/>
        <v>62.75</v>
      </c>
      <c r="N24" s="35">
        <v>59.13</v>
      </c>
      <c r="O24" s="35">
        <v>61.25</v>
      </c>
      <c r="P24" s="35">
        <v>47.88</v>
      </c>
      <c r="Q24" s="35">
        <v>78</v>
      </c>
      <c r="R24" s="35">
        <v>52.25</v>
      </c>
      <c r="S24" s="36">
        <f t="shared" si="3"/>
        <v>65.125</v>
      </c>
      <c r="T24" s="35">
        <v>56.5</v>
      </c>
      <c r="U24" s="35">
        <v>54.5</v>
      </c>
      <c r="V24" s="36">
        <f t="shared" si="4"/>
        <v>55.5</v>
      </c>
      <c r="W24" s="35">
        <v>41.88</v>
      </c>
      <c r="X24" s="35">
        <v>48</v>
      </c>
      <c r="Y24" s="35">
        <v>55.25</v>
      </c>
      <c r="Z24" s="35">
        <v>54</v>
      </c>
      <c r="AA24" s="35">
        <v>42.25</v>
      </c>
      <c r="AB24" s="36">
        <f t="shared" si="5"/>
        <v>48.125</v>
      </c>
      <c r="AC24" s="35">
        <v>49</v>
      </c>
      <c r="AD24" s="35">
        <v>55.75</v>
      </c>
      <c r="AE24" s="36">
        <f t="shared" si="6"/>
        <v>52.375</v>
      </c>
      <c r="AF24" s="35">
        <v>54.63</v>
      </c>
      <c r="AG24" s="35">
        <v>38.5</v>
      </c>
      <c r="AH24" s="36">
        <f t="shared" si="7"/>
        <v>46.564999999999998</v>
      </c>
      <c r="AI24" s="44">
        <f t="shared" si="8"/>
        <v>54.986964285714294</v>
      </c>
      <c r="AJ24" s="19">
        <v>45.97</v>
      </c>
      <c r="AK24" s="19">
        <v>62.86</v>
      </c>
      <c r="AL24" s="19">
        <v>82.44</v>
      </c>
      <c r="AM24" s="36">
        <f t="shared" si="9"/>
        <v>63.756666666666661</v>
      </c>
      <c r="AN24" s="19">
        <v>87.92</v>
      </c>
      <c r="AO24" s="19">
        <v>68.61</v>
      </c>
      <c r="AP24" s="19">
        <v>39.299999999999997</v>
      </c>
      <c r="AQ24" s="19">
        <v>54.51</v>
      </c>
      <c r="AR24" s="36">
        <f t="shared" si="10"/>
        <v>62.584999999999994</v>
      </c>
      <c r="AS24" s="19">
        <v>73.38</v>
      </c>
      <c r="AT24" s="19">
        <v>62.86</v>
      </c>
      <c r="AU24" s="36">
        <f t="shared" si="11"/>
        <v>68.12</v>
      </c>
      <c r="AV24" s="19">
        <v>74.16</v>
      </c>
      <c r="AW24" s="19">
        <v>65.7</v>
      </c>
      <c r="AX24" s="19">
        <v>51.79</v>
      </c>
      <c r="AY24" s="19">
        <v>77.849999999999994</v>
      </c>
      <c r="AZ24" s="19">
        <v>54.81</v>
      </c>
      <c r="BA24" s="36">
        <f t="shared" si="12"/>
        <v>66.33</v>
      </c>
      <c r="BB24" s="19">
        <v>61.41</v>
      </c>
      <c r="BC24" s="19">
        <v>53.91</v>
      </c>
      <c r="BD24" s="36">
        <f t="shared" si="13"/>
        <v>57.66</v>
      </c>
      <c r="BE24" s="19">
        <v>41.39</v>
      </c>
      <c r="BF24" s="19">
        <v>46.46</v>
      </c>
      <c r="BG24" s="19">
        <v>53.13</v>
      </c>
      <c r="BH24" s="19">
        <v>57.05</v>
      </c>
      <c r="BI24" s="19">
        <v>44.74</v>
      </c>
      <c r="BJ24" s="36">
        <f t="shared" si="14"/>
        <v>50.894999999999996</v>
      </c>
      <c r="BK24" s="19">
        <v>47.65</v>
      </c>
      <c r="BL24" s="19">
        <v>57.27</v>
      </c>
      <c r="BM24" s="36">
        <f t="shared" si="15"/>
        <v>52.46</v>
      </c>
      <c r="BN24" s="19">
        <v>53.13</v>
      </c>
      <c r="BO24" s="19">
        <v>35.46</v>
      </c>
      <c r="BP24" s="36">
        <f t="shared" si="16"/>
        <v>44.295000000000002</v>
      </c>
      <c r="BQ24" s="44">
        <f t="shared" si="17"/>
        <v>57.052261904761906</v>
      </c>
      <c r="BR24" s="35">
        <v>61.57</v>
      </c>
      <c r="BS24" s="35">
        <v>67.78</v>
      </c>
      <c r="BT24" s="35">
        <v>89.07</v>
      </c>
      <c r="BU24" s="36">
        <f t="shared" si="18"/>
        <v>72.806666666666658</v>
      </c>
      <c r="BV24" s="35">
        <v>84.23</v>
      </c>
      <c r="BW24" s="35">
        <v>51.07</v>
      </c>
      <c r="BX24" s="35">
        <v>44.56</v>
      </c>
      <c r="BY24" s="36">
        <f t="shared" si="19"/>
        <v>59.95333333333334</v>
      </c>
      <c r="BZ24" s="35">
        <v>77.25</v>
      </c>
      <c r="CA24" s="35">
        <v>75.06</v>
      </c>
      <c r="CB24" s="35">
        <v>46.53</v>
      </c>
      <c r="CC24" s="36">
        <f t="shared" si="20"/>
        <v>60.795000000000002</v>
      </c>
      <c r="CD24" s="35">
        <v>57.58</v>
      </c>
      <c r="CE24" s="44">
        <f t="shared" si="21"/>
        <v>65.676999999999992</v>
      </c>
    </row>
    <row r="25" spans="1:83" x14ac:dyDescent="0.25">
      <c r="A25" s="17" t="s">
        <v>21</v>
      </c>
      <c r="B25" s="35">
        <v>55.06</v>
      </c>
      <c r="C25" s="35">
        <v>59.64</v>
      </c>
      <c r="D25" s="35">
        <v>94.26</v>
      </c>
      <c r="E25" s="36">
        <f t="shared" si="0"/>
        <v>69.653333333333336</v>
      </c>
      <c r="F25" s="35">
        <v>90.12</v>
      </c>
      <c r="G25" s="35">
        <v>76.27</v>
      </c>
      <c r="H25" s="35">
        <v>46.35</v>
      </c>
      <c r="I25" s="35">
        <v>61.59</v>
      </c>
      <c r="J25" s="36">
        <f t="shared" si="1"/>
        <v>68.582499999999996</v>
      </c>
      <c r="K25" s="35">
        <v>77.239999999999995</v>
      </c>
      <c r="L25" s="35">
        <v>62.21</v>
      </c>
      <c r="M25" s="36">
        <f t="shared" si="2"/>
        <v>69.724999999999994</v>
      </c>
      <c r="N25" s="35">
        <v>66.28</v>
      </c>
      <c r="O25" s="35">
        <v>71.33</v>
      </c>
      <c r="P25" s="35">
        <v>55.85</v>
      </c>
      <c r="Q25" s="35">
        <v>78.08</v>
      </c>
      <c r="R25" s="35">
        <v>55.53</v>
      </c>
      <c r="S25" s="36">
        <f t="shared" si="3"/>
        <v>66.805000000000007</v>
      </c>
      <c r="T25" s="35">
        <v>61.27</v>
      </c>
      <c r="U25" s="35">
        <v>55.95</v>
      </c>
      <c r="V25" s="36">
        <f t="shared" si="4"/>
        <v>58.61</v>
      </c>
      <c r="W25" s="35">
        <v>39.04</v>
      </c>
      <c r="X25" s="35">
        <v>46.83</v>
      </c>
      <c r="Y25" s="35">
        <v>54.18</v>
      </c>
      <c r="Z25" s="35">
        <v>52.19</v>
      </c>
      <c r="AA25" s="35">
        <v>44.47</v>
      </c>
      <c r="AB25" s="36">
        <f t="shared" si="5"/>
        <v>48.33</v>
      </c>
      <c r="AC25" s="35">
        <v>46.14</v>
      </c>
      <c r="AD25" s="35">
        <v>58.87</v>
      </c>
      <c r="AE25" s="36">
        <f t="shared" si="6"/>
        <v>52.504999999999995</v>
      </c>
      <c r="AF25" s="35">
        <v>50.21</v>
      </c>
      <c r="AG25" s="35">
        <v>35.39</v>
      </c>
      <c r="AH25" s="36">
        <f t="shared" si="7"/>
        <v>42.8</v>
      </c>
      <c r="AI25" s="44">
        <f t="shared" si="8"/>
        <v>57.894345238095234</v>
      </c>
      <c r="AJ25" s="19">
        <v>52.98</v>
      </c>
      <c r="AK25" s="19">
        <v>67.680000000000007</v>
      </c>
      <c r="AL25" s="19">
        <v>95.44</v>
      </c>
      <c r="AM25" s="36">
        <f t="shared" si="9"/>
        <v>72.033333333333331</v>
      </c>
      <c r="AN25" s="19">
        <v>92.6</v>
      </c>
      <c r="AO25" s="19">
        <v>67.91</v>
      </c>
      <c r="AP25" s="19">
        <v>33.799999999999997</v>
      </c>
      <c r="AQ25" s="19">
        <v>61.29</v>
      </c>
      <c r="AR25" s="36">
        <f t="shared" si="10"/>
        <v>63.9</v>
      </c>
      <c r="AS25" s="19">
        <v>68.22</v>
      </c>
      <c r="AT25" s="19">
        <v>53.5</v>
      </c>
      <c r="AU25" s="36">
        <f t="shared" si="11"/>
        <v>60.86</v>
      </c>
      <c r="AV25" s="19">
        <v>75.349999999999994</v>
      </c>
      <c r="AW25" s="19">
        <v>71.03</v>
      </c>
      <c r="AX25" s="19">
        <v>52.34</v>
      </c>
      <c r="AY25" s="19">
        <v>74.3</v>
      </c>
      <c r="AZ25" s="19">
        <v>58.64</v>
      </c>
      <c r="BA25" s="36">
        <f t="shared" si="12"/>
        <v>66.47</v>
      </c>
      <c r="BB25" s="19">
        <v>58.53</v>
      </c>
      <c r="BC25" s="19">
        <v>58.41</v>
      </c>
      <c r="BD25" s="36">
        <f t="shared" si="13"/>
        <v>58.47</v>
      </c>
      <c r="BE25" s="19">
        <v>41.24</v>
      </c>
      <c r="BF25" s="19">
        <v>48.05</v>
      </c>
      <c r="BG25" s="19">
        <v>50.23</v>
      </c>
      <c r="BH25" s="19">
        <v>45.33</v>
      </c>
      <c r="BI25" s="19">
        <v>48.6</v>
      </c>
      <c r="BJ25" s="36">
        <f t="shared" si="14"/>
        <v>46.965000000000003</v>
      </c>
      <c r="BK25" s="19">
        <v>35.51</v>
      </c>
      <c r="BL25" s="19">
        <v>60.98</v>
      </c>
      <c r="BM25" s="36">
        <f t="shared" si="15"/>
        <v>48.244999999999997</v>
      </c>
      <c r="BN25" s="19">
        <v>54.21</v>
      </c>
      <c r="BO25" s="19">
        <v>35.630000000000003</v>
      </c>
      <c r="BP25" s="36">
        <f t="shared" si="16"/>
        <v>44.92</v>
      </c>
      <c r="BQ25" s="44">
        <f t="shared" si="17"/>
        <v>57.150238095238095</v>
      </c>
      <c r="BR25" s="35">
        <v>64.069999999999993</v>
      </c>
      <c r="BS25" s="35">
        <v>65.180000000000007</v>
      </c>
      <c r="BT25" s="35">
        <v>94.37</v>
      </c>
      <c r="BU25" s="36">
        <f t="shared" si="18"/>
        <v>74.540000000000006</v>
      </c>
      <c r="BV25" s="35">
        <v>83.79</v>
      </c>
      <c r="BW25" s="35">
        <v>61</v>
      </c>
      <c r="BX25" s="35">
        <v>36.090000000000003</v>
      </c>
      <c r="BY25" s="36">
        <f t="shared" si="19"/>
        <v>60.293333333333344</v>
      </c>
      <c r="BZ25" s="35">
        <v>77.39</v>
      </c>
      <c r="CA25" s="35">
        <v>68.150000000000006</v>
      </c>
      <c r="CB25" s="35">
        <v>47.45</v>
      </c>
      <c r="CC25" s="36">
        <f t="shared" si="20"/>
        <v>57.800000000000004</v>
      </c>
      <c r="CD25" s="35">
        <v>56.26</v>
      </c>
      <c r="CE25" s="44">
        <f t="shared" si="21"/>
        <v>65.256666666666675</v>
      </c>
    </row>
    <row r="26" spans="1:83" x14ac:dyDescent="0.25">
      <c r="A26" s="17" t="s">
        <v>22</v>
      </c>
      <c r="B26" s="35">
        <v>60.03</v>
      </c>
      <c r="C26" s="35">
        <v>62.65</v>
      </c>
      <c r="D26" s="35">
        <v>91.12</v>
      </c>
      <c r="E26" s="36">
        <f t="shared" si="0"/>
        <v>71.266666666666666</v>
      </c>
      <c r="F26" s="35">
        <v>89.89</v>
      </c>
      <c r="G26" s="35">
        <v>65.44</v>
      </c>
      <c r="H26" s="35">
        <v>47.37</v>
      </c>
      <c r="I26" s="35">
        <v>59.68</v>
      </c>
      <c r="J26" s="36">
        <f t="shared" si="1"/>
        <v>65.594999999999999</v>
      </c>
      <c r="K26" s="35">
        <v>76.209999999999994</v>
      </c>
      <c r="L26" s="35">
        <v>66.64</v>
      </c>
      <c r="M26" s="36">
        <f t="shared" si="2"/>
        <v>71.424999999999997</v>
      </c>
      <c r="N26" s="35">
        <v>75.67</v>
      </c>
      <c r="O26" s="35">
        <v>73.78</v>
      </c>
      <c r="P26" s="35">
        <v>59.6</v>
      </c>
      <c r="Q26" s="35">
        <v>82.16</v>
      </c>
      <c r="R26" s="35">
        <v>53.21</v>
      </c>
      <c r="S26" s="36">
        <f t="shared" si="3"/>
        <v>67.685000000000002</v>
      </c>
      <c r="T26" s="35">
        <v>66.430000000000007</v>
      </c>
      <c r="U26" s="35">
        <v>60.08</v>
      </c>
      <c r="V26" s="36">
        <f t="shared" si="4"/>
        <v>63.255000000000003</v>
      </c>
      <c r="W26" s="35">
        <v>53.35</v>
      </c>
      <c r="X26" s="35">
        <v>60.97</v>
      </c>
      <c r="Y26" s="35">
        <v>62.29</v>
      </c>
      <c r="Z26" s="35">
        <v>64.17</v>
      </c>
      <c r="AA26" s="35">
        <v>42.91</v>
      </c>
      <c r="AB26" s="36">
        <f t="shared" si="5"/>
        <v>53.54</v>
      </c>
      <c r="AC26" s="35">
        <v>52.14</v>
      </c>
      <c r="AD26" s="35">
        <v>62.13</v>
      </c>
      <c r="AE26" s="36">
        <f t="shared" si="6"/>
        <v>57.135000000000005</v>
      </c>
      <c r="AF26" s="35">
        <v>60.92</v>
      </c>
      <c r="AG26" s="35">
        <v>45.45</v>
      </c>
      <c r="AH26" s="36">
        <f t="shared" si="7"/>
        <v>53.185000000000002</v>
      </c>
      <c r="AI26" s="44">
        <f t="shared" si="8"/>
        <v>63.481904761904765</v>
      </c>
      <c r="AJ26" s="19">
        <v>60.35</v>
      </c>
      <c r="AK26" s="19">
        <v>62.32</v>
      </c>
      <c r="AL26" s="19">
        <v>88.99</v>
      </c>
      <c r="AM26" s="36">
        <f t="shared" si="9"/>
        <v>70.553333333333327</v>
      </c>
      <c r="AN26" s="19">
        <v>87.96</v>
      </c>
      <c r="AO26" s="19">
        <v>65.12</v>
      </c>
      <c r="AP26" s="19">
        <v>43.76</v>
      </c>
      <c r="AQ26" s="19">
        <v>58.98</v>
      </c>
      <c r="AR26" s="36">
        <f t="shared" si="10"/>
        <v>63.954999999999991</v>
      </c>
      <c r="AS26" s="19">
        <v>74.510000000000005</v>
      </c>
      <c r="AT26" s="19">
        <v>64.930000000000007</v>
      </c>
      <c r="AU26" s="36">
        <f t="shared" si="11"/>
        <v>69.72</v>
      </c>
      <c r="AV26" s="19">
        <v>72.31</v>
      </c>
      <c r="AW26" s="19">
        <v>69.209999999999994</v>
      </c>
      <c r="AX26" s="19">
        <v>60.58</v>
      </c>
      <c r="AY26" s="19">
        <v>81.489999999999995</v>
      </c>
      <c r="AZ26" s="19">
        <v>56.53</v>
      </c>
      <c r="BA26" s="36">
        <f t="shared" si="12"/>
        <v>69.009999999999991</v>
      </c>
      <c r="BB26" s="19">
        <v>61.82</v>
      </c>
      <c r="BC26" s="19">
        <v>59.94</v>
      </c>
      <c r="BD26" s="36">
        <f t="shared" si="13"/>
        <v>60.879999999999995</v>
      </c>
      <c r="BE26" s="19">
        <v>46.94</v>
      </c>
      <c r="BF26" s="19">
        <v>59.48</v>
      </c>
      <c r="BG26" s="19">
        <v>62.2</v>
      </c>
      <c r="BH26" s="19">
        <v>66.16</v>
      </c>
      <c r="BI26" s="19">
        <v>49.1</v>
      </c>
      <c r="BJ26" s="36">
        <f t="shared" si="14"/>
        <v>57.629999999999995</v>
      </c>
      <c r="BK26" s="19">
        <v>50.31</v>
      </c>
      <c r="BL26" s="19">
        <v>62.98</v>
      </c>
      <c r="BM26" s="36">
        <f t="shared" si="15"/>
        <v>56.644999999999996</v>
      </c>
      <c r="BN26" s="19">
        <v>61.98</v>
      </c>
      <c r="BO26" s="19">
        <v>48.29</v>
      </c>
      <c r="BP26" s="36">
        <f t="shared" si="16"/>
        <v>55.134999999999998</v>
      </c>
      <c r="BQ26" s="44">
        <f t="shared" si="17"/>
        <v>62.446309523809525</v>
      </c>
      <c r="BR26" s="35">
        <v>70.599999999999994</v>
      </c>
      <c r="BS26" s="35">
        <v>67.180000000000007</v>
      </c>
      <c r="BT26" s="35">
        <v>90.4</v>
      </c>
      <c r="BU26" s="36">
        <f t="shared" si="18"/>
        <v>76.06</v>
      </c>
      <c r="BV26" s="35">
        <v>82.83</v>
      </c>
      <c r="BW26" s="35">
        <v>57.55</v>
      </c>
      <c r="BX26" s="35">
        <v>45.12</v>
      </c>
      <c r="BY26" s="36">
        <f t="shared" si="19"/>
        <v>61.833333333333336</v>
      </c>
      <c r="BZ26" s="35">
        <v>75.010000000000005</v>
      </c>
      <c r="CA26" s="35">
        <v>71.88</v>
      </c>
      <c r="CB26" s="35">
        <v>49.3</v>
      </c>
      <c r="CC26" s="36">
        <f t="shared" si="20"/>
        <v>60.589999999999996</v>
      </c>
      <c r="CD26" s="35">
        <v>64.349999999999994</v>
      </c>
      <c r="CE26" s="44">
        <f t="shared" si="21"/>
        <v>67.568666666666672</v>
      </c>
    </row>
    <row r="27" spans="1:83" x14ac:dyDescent="0.25">
      <c r="A27" s="17" t="s">
        <v>23</v>
      </c>
      <c r="B27" s="35">
        <v>48</v>
      </c>
      <c r="C27" s="35">
        <v>62.11</v>
      </c>
      <c r="D27" s="35">
        <v>88.21</v>
      </c>
      <c r="E27" s="36">
        <f t="shared" si="0"/>
        <v>66.106666666666669</v>
      </c>
      <c r="F27" s="35">
        <v>91.82</v>
      </c>
      <c r="G27" s="35">
        <v>76.569999999999993</v>
      </c>
      <c r="H27" s="35">
        <v>56.29</v>
      </c>
      <c r="I27" s="35">
        <v>66.819999999999993</v>
      </c>
      <c r="J27" s="36">
        <f t="shared" si="1"/>
        <v>72.875</v>
      </c>
      <c r="K27" s="35">
        <v>75.94</v>
      </c>
      <c r="L27" s="35">
        <v>64.62</v>
      </c>
      <c r="M27" s="36">
        <f t="shared" si="2"/>
        <v>70.28</v>
      </c>
      <c r="N27" s="35">
        <v>76.89</v>
      </c>
      <c r="O27" s="35">
        <v>73.430000000000007</v>
      </c>
      <c r="P27" s="35">
        <v>58.73</v>
      </c>
      <c r="Q27" s="35">
        <v>77.36</v>
      </c>
      <c r="R27" s="35">
        <v>50.94</v>
      </c>
      <c r="S27" s="36">
        <f t="shared" si="3"/>
        <v>64.150000000000006</v>
      </c>
      <c r="T27" s="35">
        <v>62.97</v>
      </c>
      <c r="U27" s="35">
        <v>51.42</v>
      </c>
      <c r="V27" s="36">
        <f t="shared" si="4"/>
        <v>57.195</v>
      </c>
      <c r="W27" s="35">
        <v>47.41</v>
      </c>
      <c r="X27" s="35">
        <v>56.6</v>
      </c>
      <c r="Y27" s="35">
        <v>57.08</v>
      </c>
      <c r="Z27" s="35">
        <v>58.49</v>
      </c>
      <c r="AA27" s="35">
        <v>42.22</v>
      </c>
      <c r="AB27" s="36">
        <f t="shared" si="5"/>
        <v>50.355000000000004</v>
      </c>
      <c r="AC27" s="35">
        <v>65.09</v>
      </c>
      <c r="AD27" s="35">
        <v>66.98</v>
      </c>
      <c r="AE27" s="36">
        <f t="shared" si="6"/>
        <v>66.034999999999997</v>
      </c>
      <c r="AF27" s="35">
        <v>63.92</v>
      </c>
      <c r="AG27" s="35">
        <v>51.18</v>
      </c>
      <c r="AH27" s="36">
        <f t="shared" si="7"/>
        <v>57.55</v>
      </c>
      <c r="AI27" s="44">
        <f t="shared" si="8"/>
        <v>62.477619047619051</v>
      </c>
      <c r="AJ27" s="19">
        <v>42.11</v>
      </c>
      <c r="AK27" s="19">
        <v>50.41</v>
      </c>
      <c r="AL27" s="19">
        <v>90.57</v>
      </c>
      <c r="AM27" s="36">
        <f t="shared" si="9"/>
        <v>61.029999999999994</v>
      </c>
      <c r="AN27" s="19">
        <v>88.11</v>
      </c>
      <c r="AO27" s="19">
        <v>76.64</v>
      </c>
      <c r="AP27" s="19">
        <v>64.209999999999994</v>
      </c>
      <c r="AQ27" s="19">
        <v>73.63</v>
      </c>
      <c r="AR27" s="36">
        <f t="shared" si="10"/>
        <v>75.647499999999994</v>
      </c>
      <c r="AS27" s="19">
        <v>84.84</v>
      </c>
      <c r="AT27" s="19">
        <v>73.36</v>
      </c>
      <c r="AU27" s="36">
        <f t="shared" si="11"/>
        <v>79.099999999999994</v>
      </c>
      <c r="AV27" s="19">
        <v>63.52</v>
      </c>
      <c r="AW27" s="19">
        <v>73.5</v>
      </c>
      <c r="AX27" s="19">
        <v>59.43</v>
      </c>
      <c r="AY27" s="19">
        <v>81.97</v>
      </c>
      <c r="AZ27" s="19">
        <v>52.05</v>
      </c>
      <c r="BA27" s="36">
        <f t="shared" si="12"/>
        <v>67.009999999999991</v>
      </c>
      <c r="BB27" s="19">
        <v>53.89</v>
      </c>
      <c r="BC27" s="19">
        <v>51.64</v>
      </c>
      <c r="BD27" s="36">
        <f t="shared" si="13"/>
        <v>52.765000000000001</v>
      </c>
      <c r="BE27" s="19">
        <v>49.18</v>
      </c>
      <c r="BF27" s="19">
        <v>54.37</v>
      </c>
      <c r="BG27" s="19">
        <v>52.46</v>
      </c>
      <c r="BH27" s="19">
        <v>72.95</v>
      </c>
      <c r="BI27" s="19">
        <v>50.61</v>
      </c>
      <c r="BJ27" s="36">
        <f t="shared" si="14"/>
        <v>61.78</v>
      </c>
      <c r="BK27" s="19">
        <v>57.38</v>
      </c>
      <c r="BL27" s="19">
        <v>55.33</v>
      </c>
      <c r="BM27" s="36">
        <f t="shared" si="15"/>
        <v>56.355000000000004</v>
      </c>
      <c r="BN27" s="19">
        <v>63.52</v>
      </c>
      <c r="BO27" s="19">
        <v>51.23</v>
      </c>
      <c r="BP27" s="36">
        <f t="shared" si="16"/>
        <v>57.375</v>
      </c>
      <c r="BQ27" s="44">
        <f t="shared" si="17"/>
        <v>61.680178571428563</v>
      </c>
      <c r="BR27" s="35">
        <v>61.11</v>
      </c>
      <c r="BS27" s="35">
        <v>47.31</v>
      </c>
      <c r="BT27" s="35">
        <v>90.91</v>
      </c>
      <c r="BU27" s="36">
        <f t="shared" si="18"/>
        <v>66.443333333333328</v>
      </c>
      <c r="BV27" s="35">
        <v>81.14</v>
      </c>
      <c r="BW27" s="35">
        <v>62.29</v>
      </c>
      <c r="BX27" s="35">
        <v>48.15</v>
      </c>
      <c r="BY27" s="36">
        <f t="shared" si="19"/>
        <v>63.860000000000007</v>
      </c>
      <c r="BZ27" s="35">
        <v>84.6</v>
      </c>
      <c r="CA27" s="35">
        <v>79.290000000000006</v>
      </c>
      <c r="CB27" s="35">
        <v>63.64</v>
      </c>
      <c r="CC27" s="36">
        <f t="shared" si="20"/>
        <v>71.465000000000003</v>
      </c>
      <c r="CD27" s="35">
        <v>69.7</v>
      </c>
      <c r="CE27" s="44">
        <f t="shared" si="21"/>
        <v>71.213666666666668</v>
      </c>
    </row>
    <row r="28" spans="1:83" x14ac:dyDescent="0.25">
      <c r="A28" s="17" t="s">
        <v>24</v>
      </c>
      <c r="B28" s="35">
        <v>59.72</v>
      </c>
      <c r="C28" s="35">
        <v>57.07</v>
      </c>
      <c r="D28" s="35">
        <v>91.16</v>
      </c>
      <c r="E28" s="36">
        <f t="shared" si="0"/>
        <v>69.316666666666663</v>
      </c>
      <c r="F28" s="35">
        <v>94.11</v>
      </c>
      <c r="G28" s="35">
        <v>77.27</v>
      </c>
      <c r="H28" s="35">
        <v>48.82</v>
      </c>
      <c r="I28" s="35">
        <v>61.45</v>
      </c>
      <c r="J28" s="36">
        <f t="shared" si="1"/>
        <v>70.412499999999994</v>
      </c>
      <c r="K28" s="35">
        <v>82.32</v>
      </c>
      <c r="L28" s="35">
        <v>60.1</v>
      </c>
      <c r="M28" s="36">
        <f t="shared" si="2"/>
        <v>71.209999999999994</v>
      </c>
      <c r="N28" s="35">
        <v>72.47</v>
      </c>
      <c r="O28" s="35">
        <v>64.650000000000006</v>
      </c>
      <c r="P28" s="35">
        <v>66.67</v>
      </c>
      <c r="Q28" s="35">
        <v>82.83</v>
      </c>
      <c r="R28" s="35">
        <v>52.02</v>
      </c>
      <c r="S28" s="36">
        <f t="shared" si="3"/>
        <v>67.424999999999997</v>
      </c>
      <c r="T28" s="35">
        <v>55.3</v>
      </c>
      <c r="U28" s="35">
        <v>47.98</v>
      </c>
      <c r="V28" s="36">
        <f t="shared" si="4"/>
        <v>51.64</v>
      </c>
      <c r="W28" s="35">
        <v>58.08</v>
      </c>
      <c r="X28" s="35">
        <v>55.72</v>
      </c>
      <c r="Y28" s="35">
        <v>54.8</v>
      </c>
      <c r="Z28" s="35">
        <v>65.66</v>
      </c>
      <c r="AA28" s="35">
        <v>36.619999999999997</v>
      </c>
      <c r="AB28" s="36">
        <f t="shared" si="5"/>
        <v>51.14</v>
      </c>
      <c r="AC28" s="35">
        <v>58.08</v>
      </c>
      <c r="AD28" s="35">
        <v>46.46</v>
      </c>
      <c r="AE28" s="36">
        <f t="shared" si="6"/>
        <v>52.269999999999996</v>
      </c>
      <c r="AF28" s="35">
        <v>59.34</v>
      </c>
      <c r="AG28" s="35">
        <v>42.17</v>
      </c>
      <c r="AH28" s="36">
        <f t="shared" si="7"/>
        <v>50.755000000000003</v>
      </c>
      <c r="AI28" s="44">
        <f t="shared" si="8"/>
        <v>61.182797619047619</v>
      </c>
      <c r="AJ28" s="19">
        <v>59.03</v>
      </c>
      <c r="AK28" s="19">
        <v>56.13</v>
      </c>
      <c r="AL28" s="19">
        <v>88.06</v>
      </c>
      <c r="AM28" s="36">
        <f t="shared" si="9"/>
        <v>67.739999999999995</v>
      </c>
      <c r="AN28" s="19">
        <v>83.44</v>
      </c>
      <c r="AO28" s="19">
        <v>59.14</v>
      </c>
      <c r="AP28" s="19">
        <v>39.57</v>
      </c>
      <c r="AQ28" s="19">
        <v>60.86</v>
      </c>
      <c r="AR28" s="36">
        <f t="shared" si="10"/>
        <v>60.752499999999998</v>
      </c>
      <c r="AS28" s="19">
        <v>76.77</v>
      </c>
      <c r="AT28" s="19">
        <v>70.319999999999993</v>
      </c>
      <c r="AU28" s="36">
        <f t="shared" si="11"/>
        <v>73.544999999999987</v>
      </c>
      <c r="AV28" s="19">
        <v>67.099999999999994</v>
      </c>
      <c r="AW28" s="19">
        <v>62.37</v>
      </c>
      <c r="AX28" s="19">
        <v>67.739999999999995</v>
      </c>
      <c r="AY28" s="19">
        <v>87.74</v>
      </c>
      <c r="AZ28" s="19">
        <v>60.65</v>
      </c>
      <c r="BA28" s="36">
        <f t="shared" si="12"/>
        <v>74.194999999999993</v>
      </c>
      <c r="BB28" s="19">
        <v>66.45</v>
      </c>
      <c r="BC28" s="19">
        <v>58.71</v>
      </c>
      <c r="BD28" s="36">
        <f t="shared" si="13"/>
        <v>62.58</v>
      </c>
      <c r="BE28" s="19">
        <v>46.77</v>
      </c>
      <c r="BF28" s="19">
        <v>48.6</v>
      </c>
      <c r="BG28" s="19">
        <v>62.9</v>
      </c>
      <c r="BH28" s="19">
        <v>58.06</v>
      </c>
      <c r="BI28" s="19">
        <v>40</v>
      </c>
      <c r="BJ28" s="36">
        <f t="shared" si="14"/>
        <v>49.03</v>
      </c>
      <c r="BK28" s="19">
        <v>49.68</v>
      </c>
      <c r="BL28" s="19">
        <v>58.71</v>
      </c>
      <c r="BM28" s="36">
        <f t="shared" si="15"/>
        <v>54.195</v>
      </c>
      <c r="BN28" s="19">
        <v>49.68</v>
      </c>
      <c r="BO28" s="19">
        <v>30.65</v>
      </c>
      <c r="BP28" s="36">
        <f t="shared" si="16"/>
        <v>40.164999999999999</v>
      </c>
      <c r="BQ28" s="44">
        <f t="shared" si="17"/>
        <v>59.834464285714283</v>
      </c>
      <c r="BR28" s="35">
        <v>66.849999999999994</v>
      </c>
      <c r="BS28" s="35">
        <v>67.209999999999994</v>
      </c>
      <c r="BT28" s="35">
        <v>89.13</v>
      </c>
      <c r="BU28" s="36">
        <f t="shared" si="18"/>
        <v>74.396666666666661</v>
      </c>
      <c r="BV28" s="35">
        <v>88.59</v>
      </c>
      <c r="BW28" s="35">
        <v>55.98</v>
      </c>
      <c r="BX28" s="35">
        <v>42.75</v>
      </c>
      <c r="BY28" s="36">
        <f t="shared" si="19"/>
        <v>62.44</v>
      </c>
      <c r="BZ28" s="35">
        <v>72.83</v>
      </c>
      <c r="CA28" s="35">
        <v>59.78</v>
      </c>
      <c r="CB28" s="35">
        <v>49.18</v>
      </c>
      <c r="CC28" s="36">
        <f t="shared" si="20"/>
        <v>54.480000000000004</v>
      </c>
      <c r="CD28" s="35">
        <v>66.3</v>
      </c>
      <c r="CE28" s="44">
        <f t="shared" si="21"/>
        <v>66.089333333333329</v>
      </c>
    </row>
    <row r="29" spans="1:83" x14ac:dyDescent="0.25">
      <c r="A29" s="17" t="s">
        <v>25</v>
      </c>
      <c r="B29" s="35">
        <v>47.12</v>
      </c>
      <c r="C29" s="35">
        <v>56.27</v>
      </c>
      <c r="D29" s="35">
        <v>91.88</v>
      </c>
      <c r="E29" s="36">
        <f t="shared" si="0"/>
        <v>65.089999999999989</v>
      </c>
      <c r="F29" s="35">
        <v>90.17</v>
      </c>
      <c r="G29" s="35">
        <v>74.36</v>
      </c>
      <c r="H29" s="35">
        <v>45.01</v>
      </c>
      <c r="I29" s="35">
        <v>49.72</v>
      </c>
      <c r="J29" s="36">
        <f t="shared" si="1"/>
        <v>64.814999999999998</v>
      </c>
      <c r="K29" s="35">
        <v>84.62</v>
      </c>
      <c r="L29" s="35">
        <v>72.650000000000006</v>
      </c>
      <c r="M29" s="36">
        <f t="shared" si="2"/>
        <v>78.635000000000005</v>
      </c>
      <c r="N29" s="35">
        <v>70.09</v>
      </c>
      <c r="O29" s="35">
        <v>60.68</v>
      </c>
      <c r="P29" s="35">
        <v>54.7</v>
      </c>
      <c r="Q29" s="35">
        <v>78.63</v>
      </c>
      <c r="R29" s="35">
        <v>56.41</v>
      </c>
      <c r="S29" s="36">
        <f t="shared" si="3"/>
        <v>67.52</v>
      </c>
      <c r="T29" s="35">
        <v>67.739999999999995</v>
      </c>
      <c r="U29" s="35">
        <v>60.68</v>
      </c>
      <c r="V29" s="36">
        <f t="shared" si="4"/>
        <v>64.209999999999994</v>
      </c>
      <c r="W29" s="35">
        <v>43.38</v>
      </c>
      <c r="X29" s="35">
        <v>55.7</v>
      </c>
      <c r="Y29" s="35">
        <v>63.03</v>
      </c>
      <c r="Z29" s="35">
        <v>62.82</v>
      </c>
      <c r="AA29" s="35">
        <v>41.88</v>
      </c>
      <c r="AB29" s="36">
        <f t="shared" si="5"/>
        <v>52.35</v>
      </c>
      <c r="AC29" s="35">
        <v>43.59</v>
      </c>
      <c r="AD29" s="35">
        <v>55.56</v>
      </c>
      <c r="AE29" s="36">
        <f t="shared" si="6"/>
        <v>49.575000000000003</v>
      </c>
      <c r="AF29" s="35">
        <v>48.93</v>
      </c>
      <c r="AG29" s="35">
        <v>48.93</v>
      </c>
      <c r="AH29" s="36">
        <f t="shared" si="7"/>
        <v>48.93</v>
      </c>
      <c r="AI29" s="44">
        <f t="shared" si="8"/>
        <v>59.907500000000006</v>
      </c>
      <c r="AJ29" s="19">
        <v>48.33</v>
      </c>
      <c r="AK29" s="19">
        <v>60.74</v>
      </c>
      <c r="AL29" s="19">
        <v>89.33</v>
      </c>
      <c r="AM29" s="36">
        <f t="shared" si="9"/>
        <v>66.133333333333326</v>
      </c>
      <c r="AN29" s="19">
        <v>86.52</v>
      </c>
      <c r="AO29" s="19">
        <v>65.040000000000006</v>
      </c>
      <c r="AP29" s="19">
        <v>32</v>
      </c>
      <c r="AQ29" s="19">
        <v>58.37</v>
      </c>
      <c r="AR29" s="36">
        <f t="shared" si="10"/>
        <v>60.482500000000002</v>
      </c>
      <c r="AS29" s="19">
        <v>68.44</v>
      </c>
      <c r="AT29" s="19">
        <v>58.67</v>
      </c>
      <c r="AU29" s="36">
        <f t="shared" si="11"/>
        <v>63.555</v>
      </c>
      <c r="AV29" s="19">
        <v>70.89</v>
      </c>
      <c r="AW29" s="19">
        <v>68.739999999999995</v>
      </c>
      <c r="AX29" s="19">
        <v>53.33</v>
      </c>
      <c r="AY29" s="19">
        <v>79.56</v>
      </c>
      <c r="AZ29" s="19">
        <v>54.22</v>
      </c>
      <c r="BA29" s="36">
        <f t="shared" si="12"/>
        <v>66.89</v>
      </c>
      <c r="BB29" s="19">
        <v>62.67</v>
      </c>
      <c r="BC29" s="19">
        <v>56.89</v>
      </c>
      <c r="BD29" s="36">
        <f t="shared" si="13"/>
        <v>59.78</v>
      </c>
      <c r="BE29" s="19">
        <v>44</v>
      </c>
      <c r="BF29" s="19">
        <v>52</v>
      </c>
      <c r="BG29" s="19">
        <v>57.33</v>
      </c>
      <c r="BH29" s="19">
        <v>52</v>
      </c>
      <c r="BI29" s="19">
        <v>41.56</v>
      </c>
      <c r="BJ29" s="36">
        <f t="shared" si="14"/>
        <v>46.78</v>
      </c>
      <c r="BK29" s="19">
        <v>42.67</v>
      </c>
      <c r="BL29" s="19">
        <v>53.78</v>
      </c>
      <c r="BM29" s="36">
        <f t="shared" si="15"/>
        <v>48.225000000000001</v>
      </c>
      <c r="BN29" s="19">
        <v>67.11</v>
      </c>
      <c r="BO29" s="19">
        <v>51.78</v>
      </c>
      <c r="BP29" s="36">
        <f t="shared" si="16"/>
        <v>59.445</v>
      </c>
      <c r="BQ29" s="44">
        <f t="shared" si="17"/>
        <v>58.398630952380962</v>
      </c>
      <c r="BR29" s="35">
        <v>63.34</v>
      </c>
      <c r="BS29" s="35">
        <v>71.94</v>
      </c>
      <c r="BT29" s="35">
        <v>93.08</v>
      </c>
      <c r="BU29" s="36">
        <f t="shared" si="18"/>
        <v>76.12</v>
      </c>
      <c r="BV29" s="35">
        <v>86.43</v>
      </c>
      <c r="BW29" s="35">
        <v>51.38</v>
      </c>
      <c r="BX29" s="35">
        <v>37.94</v>
      </c>
      <c r="BY29" s="36">
        <f t="shared" si="19"/>
        <v>58.583333333333336</v>
      </c>
      <c r="BZ29" s="35">
        <v>76.28</v>
      </c>
      <c r="CA29" s="35">
        <v>67.19</v>
      </c>
      <c r="CB29" s="35">
        <v>48.81</v>
      </c>
      <c r="CC29" s="36">
        <f t="shared" si="20"/>
        <v>58</v>
      </c>
      <c r="CD29" s="35">
        <v>59.29</v>
      </c>
      <c r="CE29" s="44">
        <f t="shared" si="21"/>
        <v>65.654666666666671</v>
      </c>
    </row>
    <row r="30" spans="1:83" x14ac:dyDescent="0.25">
      <c r="A30" s="17" t="s">
        <v>26</v>
      </c>
      <c r="B30" s="35">
        <v>70.02</v>
      </c>
      <c r="C30" s="35">
        <v>72.97</v>
      </c>
      <c r="D30" s="35">
        <v>92.04</v>
      </c>
      <c r="E30" s="36">
        <f t="shared" si="0"/>
        <v>78.343333333333348</v>
      </c>
      <c r="F30" s="35">
        <v>92.04</v>
      </c>
      <c r="G30" s="35">
        <v>83.08</v>
      </c>
      <c r="H30" s="35">
        <v>55.72</v>
      </c>
      <c r="I30" s="35">
        <v>70.150000000000006</v>
      </c>
      <c r="J30" s="36">
        <f t="shared" si="1"/>
        <v>75.247500000000002</v>
      </c>
      <c r="K30" s="35">
        <v>76.12</v>
      </c>
      <c r="L30" s="35">
        <v>62.69</v>
      </c>
      <c r="M30" s="36">
        <f t="shared" si="2"/>
        <v>69.405000000000001</v>
      </c>
      <c r="N30" s="35">
        <v>88.06</v>
      </c>
      <c r="O30" s="35">
        <v>79.27</v>
      </c>
      <c r="P30" s="35">
        <v>66.92</v>
      </c>
      <c r="Q30" s="35">
        <v>83.08</v>
      </c>
      <c r="R30" s="35">
        <v>68.66</v>
      </c>
      <c r="S30" s="36">
        <f t="shared" si="3"/>
        <v>75.87</v>
      </c>
      <c r="T30" s="35">
        <v>71.39</v>
      </c>
      <c r="U30" s="35">
        <v>67.66</v>
      </c>
      <c r="V30" s="36">
        <f t="shared" si="4"/>
        <v>69.525000000000006</v>
      </c>
      <c r="W30" s="35">
        <v>44.03</v>
      </c>
      <c r="X30" s="35">
        <v>56.05</v>
      </c>
      <c r="Y30" s="35">
        <v>64.430000000000007</v>
      </c>
      <c r="Z30" s="35">
        <v>59.7</v>
      </c>
      <c r="AA30" s="35">
        <v>55.47</v>
      </c>
      <c r="AB30" s="36">
        <f t="shared" si="5"/>
        <v>57.585000000000001</v>
      </c>
      <c r="AC30" s="35">
        <v>49.75</v>
      </c>
      <c r="AD30" s="35">
        <v>60.7</v>
      </c>
      <c r="AE30" s="36">
        <f t="shared" si="6"/>
        <v>55.225000000000001</v>
      </c>
      <c r="AF30" s="35">
        <v>74.88</v>
      </c>
      <c r="AG30" s="35">
        <v>59.45</v>
      </c>
      <c r="AH30" s="36">
        <f t="shared" si="7"/>
        <v>67.164999999999992</v>
      </c>
      <c r="AI30" s="44">
        <f t="shared" si="8"/>
        <v>67.65184523809522</v>
      </c>
      <c r="AJ30" s="19">
        <v>61.36</v>
      </c>
      <c r="AK30" s="19">
        <v>66.67</v>
      </c>
      <c r="AL30" s="19">
        <v>89</v>
      </c>
      <c r="AM30" s="36">
        <f t="shared" si="9"/>
        <v>72.343333333333334</v>
      </c>
      <c r="AN30" s="19">
        <v>96.01</v>
      </c>
      <c r="AO30" s="19">
        <v>77.03</v>
      </c>
      <c r="AP30" s="19">
        <v>57.1</v>
      </c>
      <c r="AQ30" s="19">
        <v>70.650000000000006</v>
      </c>
      <c r="AR30" s="36">
        <f t="shared" si="10"/>
        <v>75.197500000000005</v>
      </c>
      <c r="AS30" s="19">
        <v>81.34</v>
      </c>
      <c r="AT30" s="19">
        <v>69.38</v>
      </c>
      <c r="AU30" s="36">
        <f t="shared" si="11"/>
        <v>75.36</v>
      </c>
      <c r="AV30" s="19">
        <v>77.989999999999995</v>
      </c>
      <c r="AW30" s="19">
        <v>77.67</v>
      </c>
      <c r="AX30" s="19">
        <v>65.069999999999993</v>
      </c>
      <c r="AY30" s="19">
        <v>85.65</v>
      </c>
      <c r="AZ30" s="19">
        <v>68.42</v>
      </c>
      <c r="BA30" s="36">
        <f t="shared" si="12"/>
        <v>77.034999999999997</v>
      </c>
      <c r="BB30" s="19">
        <v>74.64</v>
      </c>
      <c r="BC30" s="19">
        <v>77.03</v>
      </c>
      <c r="BD30" s="36">
        <f t="shared" si="13"/>
        <v>75.835000000000008</v>
      </c>
      <c r="BE30" s="19">
        <v>45.93</v>
      </c>
      <c r="BF30" s="19">
        <v>51.36</v>
      </c>
      <c r="BG30" s="19">
        <v>54.07</v>
      </c>
      <c r="BH30" s="19">
        <v>54.07</v>
      </c>
      <c r="BI30" s="19">
        <v>46.65</v>
      </c>
      <c r="BJ30" s="36">
        <f t="shared" si="14"/>
        <v>50.36</v>
      </c>
      <c r="BK30" s="19">
        <v>50.24</v>
      </c>
      <c r="BL30" s="19">
        <v>59.33</v>
      </c>
      <c r="BM30" s="36">
        <f t="shared" si="15"/>
        <v>54.784999999999997</v>
      </c>
      <c r="BN30" s="19">
        <v>65.790000000000006</v>
      </c>
      <c r="BO30" s="19">
        <v>46.41</v>
      </c>
      <c r="BP30" s="36">
        <f t="shared" si="16"/>
        <v>56.1</v>
      </c>
      <c r="BQ30" s="44">
        <f t="shared" si="17"/>
        <v>64.936130952380964</v>
      </c>
      <c r="BR30" s="35">
        <v>58.82</v>
      </c>
      <c r="BS30" s="35">
        <v>59.97</v>
      </c>
      <c r="BT30" s="35">
        <v>88.39</v>
      </c>
      <c r="BU30" s="36">
        <f t="shared" si="18"/>
        <v>69.06</v>
      </c>
      <c r="BV30" s="35">
        <v>85.71</v>
      </c>
      <c r="BW30" s="35">
        <v>71.13</v>
      </c>
      <c r="BX30" s="35">
        <v>54.46</v>
      </c>
      <c r="BY30" s="36">
        <f t="shared" si="19"/>
        <v>70.433333333333323</v>
      </c>
      <c r="BZ30" s="35">
        <v>85.27</v>
      </c>
      <c r="CA30" s="35">
        <v>79.459999999999994</v>
      </c>
      <c r="CB30" s="35">
        <v>55.36</v>
      </c>
      <c r="CC30" s="36">
        <f t="shared" si="20"/>
        <v>67.41</v>
      </c>
      <c r="CD30" s="35">
        <v>72.099999999999994</v>
      </c>
      <c r="CE30" s="44">
        <f t="shared" si="21"/>
        <v>72.85466666666666</v>
      </c>
    </row>
    <row r="31" spans="1:83" x14ac:dyDescent="0.25">
      <c r="A31" s="17" t="s">
        <v>27</v>
      </c>
      <c r="B31" s="35">
        <v>57.1</v>
      </c>
      <c r="C31" s="35">
        <v>78.33</v>
      </c>
      <c r="D31" s="35">
        <v>90.33</v>
      </c>
      <c r="E31" s="36">
        <f t="shared" si="0"/>
        <v>75.25333333333333</v>
      </c>
      <c r="F31" s="35">
        <v>93.96</v>
      </c>
      <c r="G31" s="35">
        <v>73.25</v>
      </c>
      <c r="H31" s="35">
        <v>40.049999999999997</v>
      </c>
      <c r="I31" s="35">
        <v>58.44</v>
      </c>
      <c r="J31" s="36">
        <f t="shared" si="1"/>
        <v>66.424999999999997</v>
      </c>
      <c r="K31" s="35">
        <v>75.72</v>
      </c>
      <c r="L31" s="35">
        <v>62.96</v>
      </c>
      <c r="M31" s="36">
        <f t="shared" si="2"/>
        <v>69.34</v>
      </c>
      <c r="N31" s="35">
        <v>74.69</v>
      </c>
      <c r="O31" s="35">
        <v>69.959999999999994</v>
      </c>
      <c r="P31" s="35">
        <v>60.7</v>
      </c>
      <c r="Q31" s="35">
        <v>80.25</v>
      </c>
      <c r="R31" s="35">
        <v>61.32</v>
      </c>
      <c r="S31" s="36">
        <f t="shared" si="3"/>
        <v>70.784999999999997</v>
      </c>
      <c r="T31" s="35">
        <v>48.97</v>
      </c>
      <c r="U31" s="35">
        <v>50.21</v>
      </c>
      <c r="V31" s="36">
        <f t="shared" si="4"/>
        <v>49.59</v>
      </c>
      <c r="W31" s="35">
        <v>47.53</v>
      </c>
      <c r="X31" s="35">
        <v>51.58</v>
      </c>
      <c r="Y31" s="35">
        <v>53.5</v>
      </c>
      <c r="Z31" s="35">
        <v>60.08</v>
      </c>
      <c r="AA31" s="35">
        <v>41.36</v>
      </c>
      <c r="AB31" s="36">
        <f t="shared" si="5"/>
        <v>50.72</v>
      </c>
      <c r="AC31" s="35">
        <v>57.2</v>
      </c>
      <c r="AD31" s="35">
        <v>59.26</v>
      </c>
      <c r="AE31" s="36">
        <f t="shared" si="6"/>
        <v>58.230000000000004</v>
      </c>
      <c r="AF31" s="35">
        <v>60.49</v>
      </c>
      <c r="AG31" s="35">
        <v>42.18</v>
      </c>
      <c r="AH31" s="36">
        <f t="shared" si="7"/>
        <v>51.335000000000001</v>
      </c>
      <c r="AI31" s="44">
        <f t="shared" si="8"/>
        <v>60.688452380952391</v>
      </c>
      <c r="AJ31" s="19">
        <v>61.46</v>
      </c>
      <c r="AK31" s="19">
        <v>79.010000000000005</v>
      </c>
      <c r="AL31" s="19">
        <v>86.57</v>
      </c>
      <c r="AM31" s="36">
        <f t="shared" si="9"/>
        <v>75.679999999999993</v>
      </c>
      <c r="AN31" s="19">
        <v>92.13</v>
      </c>
      <c r="AO31" s="19">
        <v>74.23</v>
      </c>
      <c r="AP31" s="19">
        <v>41.67</v>
      </c>
      <c r="AQ31" s="19">
        <v>50.77</v>
      </c>
      <c r="AR31" s="36">
        <f t="shared" si="10"/>
        <v>64.7</v>
      </c>
      <c r="AS31" s="19">
        <v>75.459999999999994</v>
      </c>
      <c r="AT31" s="19">
        <v>64.81</v>
      </c>
      <c r="AU31" s="36">
        <f t="shared" si="11"/>
        <v>70.134999999999991</v>
      </c>
      <c r="AV31" s="19">
        <v>74.069999999999993</v>
      </c>
      <c r="AW31" s="19">
        <v>75</v>
      </c>
      <c r="AX31" s="19">
        <v>65.28</v>
      </c>
      <c r="AY31" s="19">
        <v>88.43</v>
      </c>
      <c r="AZ31" s="19">
        <v>64.81</v>
      </c>
      <c r="BA31" s="36">
        <f t="shared" si="12"/>
        <v>76.62</v>
      </c>
      <c r="BB31" s="19">
        <v>71.989999999999995</v>
      </c>
      <c r="BC31" s="19">
        <v>69.91</v>
      </c>
      <c r="BD31" s="36">
        <f t="shared" si="13"/>
        <v>70.949999999999989</v>
      </c>
      <c r="BE31" s="19">
        <v>35.880000000000003</v>
      </c>
      <c r="BF31" s="19">
        <v>41.51</v>
      </c>
      <c r="BG31" s="19">
        <v>59.49</v>
      </c>
      <c r="BH31" s="19">
        <v>65.739999999999995</v>
      </c>
      <c r="BI31" s="19">
        <v>40.51</v>
      </c>
      <c r="BJ31" s="36">
        <f t="shared" si="14"/>
        <v>53.125</v>
      </c>
      <c r="BK31" s="19">
        <v>49.54</v>
      </c>
      <c r="BL31" s="19">
        <v>64.349999999999994</v>
      </c>
      <c r="BM31" s="36">
        <f t="shared" si="15"/>
        <v>56.944999999999993</v>
      </c>
      <c r="BN31" s="19">
        <v>72.92</v>
      </c>
      <c r="BO31" s="19">
        <v>54.86</v>
      </c>
      <c r="BP31" s="36">
        <f t="shared" si="16"/>
        <v>63.89</v>
      </c>
      <c r="BQ31" s="44">
        <f t="shared" si="17"/>
        <v>63.091071428571425</v>
      </c>
      <c r="BR31" s="35">
        <v>62.45</v>
      </c>
      <c r="BS31" s="35">
        <v>75.319999999999993</v>
      </c>
      <c r="BT31" s="35">
        <v>80.52</v>
      </c>
      <c r="BU31" s="36">
        <f t="shared" si="18"/>
        <v>72.763333333333321</v>
      </c>
      <c r="BV31" s="35">
        <v>90.04</v>
      </c>
      <c r="BW31" s="35">
        <v>60.32</v>
      </c>
      <c r="BX31" s="35">
        <v>37.229999999999997</v>
      </c>
      <c r="BY31" s="36">
        <f t="shared" si="19"/>
        <v>62.53</v>
      </c>
      <c r="BZ31" s="35">
        <v>78.569999999999993</v>
      </c>
      <c r="CA31" s="35">
        <v>77.92</v>
      </c>
      <c r="CB31" s="35">
        <v>50.43</v>
      </c>
      <c r="CC31" s="36">
        <f t="shared" si="20"/>
        <v>64.174999999999997</v>
      </c>
      <c r="CD31" s="35">
        <v>64.5</v>
      </c>
      <c r="CE31" s="44">
        <f t="shared" si="21"/>
        <v>68.507666666666665</v>
      </c>
    </row>
    <row r="32" spans="1:83" x14ac:dyDescent="0.25">
      <c r="A32" s="17" t="s">
        <v>28</v>
      </c>
      <c r="B32" s="35">
        <v>65.5</v>
      </c>
      <c r="C32" s="35">
        <v>64.33</v>
      </c>
      <c r="D32" s="35">
        <v>91</v>
      </c>
      <c r="E32" s="36">
        <f t="shared" si="0"/>
        <v>73.61</v>
      </c>
      <c r="F32" s="35">
        <v>79.33</v>
      </c>
      <c r="G32" s="35">
        <v>53.33</v>
      </c>
      <c r="H32" s="35">
        <v>28.67</v>
      </c>
      <c r="I32" s="35">
        <v>47.33</v>
      </c>
      <c r="J32" s="36">
        <f t="shared" si="1"/>
        <v>52.164999999999992</v>
      </c>
      <c r="K32" s="35">
        <v>70</v>
      </c>
      <c r="L32" s="35">
        <v>60</v>
      </c>
      <c r="M32" s="36">
        <f t="shared" si="2"/>
        <v>65</v>
      </c>
      <c r="N32" s="35">
        <v>84</v>
      </c>
      <c r="O32" s="35">
        <v>64.67</v>
      </c>
      <c r="P32" s="35">
        <v>65</v>
      </c>
      <c r="Q32" s="35">
        <v>78</v>
      </c>
      <c r="R32" s="35">
        <v>54</v>
      </c>
      <c r="S32" s="36">
        <f t="shared" si="3"/>
        <v>66</v>
      </c>
      <c r="T32" s="35">
        <v>57</v>
      </c>
      <c r="U32" s="35">
        <v>49</v>
      </c>
      <c r="V32" s="36">
        <f t="shared" si="4"/>
        <v>53</v>
      </c>
      <c r="W32" s="35">
        <v>49.5</v>
      </c>
      <c r="X32" s="35">
        <v>55</v>
      </c>
      <c r="Y32" s="35">
        <v>64.5</v>
      </c>
      <c r="Z32" s="35">
        <v>55</v>
      </c>
      <c r="AA32" s="35">
        <v>45</v>
      </c>
      <c r="AB32" s="36">
        <f t="shared" si="5"/>
        <v>50</v>
      </c>
      <c r="AC32" s="35">
        <v>43</v>
      </c>
      <c r="AD32" s="35">
        <v>60</v>
      </c>
      <c r="AE32" s="36">
        <f t="shared" si="6"/>
        <v>51.5</v>
      </c>
      <c r="AF32" s="35">
        <v>52.5</v>
      </c>
      <c r="AG32" s="35">
        <v>50</v>
      </c>
      <c r="AH32" s="36">
        <f t="shared" si="7"/>
        <v>51.25</v>
      </c>
      <c r="AI32" s="44">
        <f t="shared" si="8"/>
        <v>60.371071428571426</v>
      </c>
      <c r="AJ32" s="19">
        <v>63.38</v>
      </c>
      <c r="AK32" s="19">
        <v>79.819999999999993</v>
      </c>
      <c r="AL32" s="19">
        <v>90.79</v>
      </c>
      <c r="AM32" s="36">
        <f t="shared" si="9"/>
        <v>77.99666666666667</v>
      </c>
      <c r="AN32" s="19">
        <v>90.35</v>
      </c>
      <c r="AO32" s="19">
        <v>66.959999999999994</v>
      </c>
      <c r="AP32" s="19">
        <v>47.66</v>
      </c>
      <c r="AQ32" s="19">
        <v>60.23</v>
      </c>
      <c r="AR32" s="36">
        <f t="shared" si="10"/>
        <v>66.3</v>
      </c>
      <c r="AS32" s="19">
        <v>59.65</v>
      </c>
      <c r="AT32" s="19">
        <v>51.75</v>
      </c>
      <c r="AU32" s="36">
        <f t="shared" si="11"/>
        <v>55.7</v>
      </c>
      <c r="AV32" s="19">
        <v>77.19</v>
      </c>
      <c r="AW32" s="19">
        <v>78.069999999999993</v>
      </c>
      <c r="AX32" s="19">
        <v>64.91</v>
      </c>
      <c r="AY32" s="19">
        <v>70.180000000000007</v>
      </c>
      <c r="AZ32" s="19">
        <v>60.53</v>
      </c>
      <c r="BA32" s="36">
        <f t="shared" si="12"/>
        <v>65.355000000000004</v>
      </c>
      <c r="BB32" s="19">
        <v>63.16</v>
      </c>
      <c r="BC32" s="19">
        <v>64.91</v>
      </c>
      <c r="BD32" s="36">
        <f t="shared" si="13"/>
        <v>64.034999999999997</v>
      </c>
      <c r="BE32" s="19">
        <v>43.42</v>
      </c>
      <c r="BF32" s="19">
        <v>50.88</v>
      </c>
      <c r="BG32" s="19">
        <v>59.65</v>
      </c>
      <c r="BH32" s="19">
        <v>50</v>
      </c>
      <c r="BI32" s="19">
        <v>35.53</v>
      </c>
      <c r="BJ32" s="36">
        <f t="shared" si="14"/>
        <v>42.765000000000001</v>
      </c>
      <c r="BK32" s="19">
        <v>43.86</v>
      </c>
      <c r="BL32" s="19">
        <v>46.49</v>
      </c>
      <c r="BM32" s="36">
        <f t="shared" si="15"/>
        <v>45.174999999999997</v>
      </c>
      <c r="BN32" s="19">
        <v>68.42</v>
      </c>
      <c r="BO32" s="19">
        <v>52.19</v>
      </c>
      <c r="BP32" s="36">
        <f t="shared" si="16"/>
        <v>60.305</v>
      </c>
      <c r="BQ32" s="44">
        <f t="shared" si="17"/>
        <v>60.839404761904746</v>
      </c>
      <c r="BR32" s="35">
        <v>68.16</v>
      </c>
      <c r="BS32" s="35">
        <v>62.26</v>
      </c>
      <c r="BT32" s="35">
        <v>95.75</v>
      </c>
      <c r="BU32" s="36">
        <f t="shared" si="18"/>
        <v>75.39</v>
      </c>
      <c r="BV32" s="35">
        <v>82.7</v>
      </c>
      <c r="BW32" s="35">
        <v>54.4</v>
      </c>
      <c r="BX32" s="35">
        <v>46.54</v>
      </c>
      <c r="BY32" s="36">
        <f t="shared" si="19"/>
        <v>61.213333333333331</v>
      </c>
      <c r="BZ32" s="35">
        <v>78.3</v>
      </c>
      <c r="CA32" s="35">
        <v>83.02</v>
      </c>
      <c r="CB32" s="35">
        <v>58.02</v>
      </c>
      <c r="CC32" s="36">
        <f t="shared" si="20"/>
        <v>70.52</v>
      </c>
      <c r="CD32" s="35">
        <v>61.32</v>
      </c>
      <c r="CE32" s="44">
        <f t="shared" si="21"/>
        <v>69.348666666666659</v>
      </c>
    </row>
    <row r="33" spans="1:83" x14ac:dyDescent="0.25">
      <c r="A33" s="17" t="s">
        <v>29</v>
      </c>
      <c r="B33" s="35">
        <v>64.62</v>
      </c>
      <c r="C33" s="35">
        <v>71.400000000000006</v>
      </c>
      <c r="D33" s="35">
        <v>91.8</v>
      </c>
      <c r="E33" s="36">
        <f t="shared" si="0"/>
        <v>75.94</v>
      </c>
      <c r="F33" s="35">
        <v>86.82</v>
      </c>
      <c r="G33" s="35">
        <v>65.819999999999993</v>
      </c>
      <c r="H33" s="35">
        <v>46.39</v>
      </c>
      <c r="I33" s="35">
        <v>62.54</v>
      </c>
      <c r="J33" s="36">
        <f t="shared" si="1"/>
        <v>65.392499999999998</v>
      </c>
      <c r="K33" s="35">
        <v>72.5</v>
      </c>
      <c r="L33" s="35">
        <v>63.57</v>
      </c>
      <c r="M33" s="36">
        <f t="shared" si="2"/>
        <v>68.034999999999997</v>
      </c>
      <c r="N33" s="35">
        <v>76.23</v>
      </c>
      <c r="O33" s="35">
        <v>72.739999999999995</v>
      </c>
      <c r="P33" s="35">
        <v>60.47</v>
      </c>
      <c r="Q33" s="35">
        <v>83.24</v>
      </c>
      <c r="R33" s="35">
        <v>63.75</v>
      </c>
      <c r="S33" s="36">
        <f t="shared" si="3"/>
        <v>73.495000000000005</v>
      </c>
      <c r="T33" s="35">
        <v>70.22</v>
      </c>
      <c r="U33" s="35">
        <v>69.22</v>
      </c>
      <c r="V33" s="36">
        <f t="shared" si="4"/>
        <v>69.72</v>
      </c>
      <c r="W33" s="35">
        <v>60.38</v>
      </c>
      <c r="X33" s="35">
        <v>68.91</v>
      </c>
      <c r="Y33" s="35">
        <v>71.22</v>
      </c>
      <c r="Z33" s="35">
        <v>65.94</v>
      </c>
      <c r="AA33" s="35">
        <v>49.36</v>
      </c>
      <c r="AB33" s="36">
        <f t="shared" si="5"/>
        <v>57.65</v>
      </c>
      <c r="AC33" s="35">
        <v>49.54</v>
      </c>
      <c r="AD33" s="35">
        <v>66.67</v>
      </c>
      <c r="AE33" s="36">
        <f t="shared" si="6"/>
        <v>58.105000000000004</v>
      </c>
      <c r="AF33" s="35">
        <v>65.39</v>
      </c>
      <c r="AG33" s="35">
        <v>55.83</v>
      </c>
      <c r="AH33" s="36">
        <f t="shared" si="7"/>
        <v>60.61</v>
      </c>
      <c r="AI33" s="44">
        <f t="shared" si="8"/>
        <v>67.064107142857139</v>
      </c>
      <c r="AJ33" s="19">
        <v>56.94</v>
      </c>
      <c r="AK33" s="19">
        <v>67.180000000000007</v>
      </c>
      <c r="AL33" s="19">
        <v>93.97</v>
      </c>
      <c r="AM33" s="36">
        <f t="shared" si="9"/>
        <v>72.696666666666673</v>
      </c>
      <c r="AN33" s="19">
        <v>90.8</v>
      </c>
      <c r="AO33" s="19">
        <v>62.36</v>
      </c>
      <c r="AP33" s="19">
        <v>49.89</v>
      </c>
      <c r="AQ33" s="19">
        <v>60.8</v>
      </c>
      <c r="AR33" s="36">
        <f t="shared" si="10"/>
        <v>65.962500000000006</v>
      </c>
      <c r="AS33" s="19">
        <v>72.760000000000005</v>
      </c>
      <c r="AT33" s="19">
        <v>59.14</v>
      </c>
      <c r="AU33" s="36">
        <f t="shared" si="11"/>
        <v>65.95</v>
      </c>
      <c r="AV33" s="19">
        <v>71.47</v>
      </c>
      <c r="AW33" s="19">
        <v>62.93</v>
      </c>
      <c r="AX33" s="19">
        <v>55.09</v>
      </c>
      <c r="AY33" s="19">
        <v>80.52</v>
      </c>
      <c r="AZ33" s="19">
        <v>57.93</v>
      </c>
      <c r="BA33" s="36">
        <f t="shared" si="12"/>
        <v>69.224999999999994</v>
      </c>
      <c r="BB33" s="19">
        <v>67.41</v>
      </c>
      <c r="BC33" s="19">
        <v>58.1</v>
      </c>
      <c r="BD33" s="36">
        <f t="shared" si="13"/>
        <v>62.754999999999995</v>
      </c>
      <c r="BE33" s="19">
        <v>54.48</v>
      </c>
      <c r="BF33" s="19">
        <v>65.34</v>
      </c>
      <c r="BG33" s="19">
        <v>68.97</v>
      </c>
      <c r="BH33" s="19">
        <v>65</v>
      </c>
      <c r="BI33" s="19">
        <v>50</v>
      </c>
      <c r="BJ33" s="36">
        <f t="shared" si="14"/>
        <v>57.5</v>
      </c>
      <c r="BK33" s="19">
        <v>41.9</v>
      </c>
      <c r="BL33" s="19">
        <v>59.48</v>
      </c>
      <c r="BM33" s="36">
        <f t="shared" si="15"/>
        <v>50.69</v>
      </c>
      <c r="BN33" s="19">
        <v>61.64</v>
      </c>
      <c r="BO33" s="19">
        <v>51.03</v>
      </c>
      <c r="BP33" s="36">
        <f t="shared" si="16"/>
        <v>56.335000000000001</v>
      </c>
      <c r="BQ33" s="44">
        <f t="shared" si="17"/>
        <v>62.81386904761905</v>
      </c>
      <c r="BR33" s="35">
        <v>63.29</v>
      </c>
      <c r="BS33" s="35">
        <v>64.67</v>
      </c>
      <c r="BT33" s="35">
        <v>94.17</v>
      </c>
      <c r="BU33" s="36">
        <f t="shared" si="18"/>
        <v>74.043333333333337</v>
      </c>
      <c r="BV33" s="35">
        <v>77.150000000000006</v>
      </c>
      <c r="BW33" s="35">
        <v>55.38</v>
      </c>
      <c r="BX33" s="35">
        <v>41.71</v>
      </c>
      <c r="BY33" s="36">
        <f t="shared" si="19"/>
        <v>58.080000000000005</v>
      </c>
      <c r="BZ33" s="35">
        <v>77.88</v>
      </c>
      <c r="CA33" s="35">
        <v>67.59</v>
      </c>
      <c r="CB33" s="35">
        <v>52.59</v>
      </c>
      <c r="CC33" s="36">
        <f t="shared" si="20"/>
        <v>60.09</v>
      </c>
      <c r="CD33" s="35">
        <v>61.75</v>
      </c>
      <c r="CE33" s="44">
        <f t="shared" si="21"/>
        <v>66.36866666666667</v>
      </c>
    </row>
    <row r="34" spans="1:83" x14ac:dyDescent="0.25">
      <c r="A34" s="17" t="s">
        <v>30</v>
      </c>
      <c r="B34" s="35">
        <v>61.99</v>
      </c>
      <c r="C34" s="35">
        <v>61.11</v>
      </c>
      <c r="D34" s="35">
        <v>88.38</v>
      </c>
      <c r="E34" s="36">
        <f t="shared" si="0"/>
        <v>70.493333333333325</v>
      </c>
      <c r="F34" s="35">
        <v>91.25</v>
      </c>
      <c r="G34" s="35">
        <v>76.94</v>
      </c>
      <c r="H34" s="35">
        <v>57.91</v>
      </c>
      <c r="I34" s="35">
        <v>54.21</v>
      </c>
      <c r="J34" s="36">
        <f t="shared" si="1"/>
        <v>70.077500000000001</v>
      </c>
      <c r="K34" s="35">
        <v>78.790000000000006</v>
      </c>
      <c r="L34" s="35">
        <v>65.66</v>
      </c>
      <c r="M34" s="36">
        <f t="shared" si="2"/>
        <v>72.224999999999994</v>
      </c>
      <c r="N34" s="35">
        <v>84.6</v>
      </c>
      <c r="O34" s="35">
        <v>66.16</v>
      </c>
      <c r="P34" s="35">
        <v>73.739999999999995</v>
      </c>
      <c r="Q34" s="35">
        <v>87.88</v>
      </c>
      <c r="R34" s="35">
        <v>60.61</v>
      </c>
      <c r="S34" s="36">
        <f t="shared" si="3"/>
        <v>74.245000000000005</v>
      </c>
      <c r="T34" s="35">
        <v>64.39</v>
      </c>
      <c r="U34" s="35">
        <v>63.13</v>
      </c>
      <c r="V34" s="36">
        <f t="shared" si="4"/>
        <v>63.760000000000005</v>
      </c>
      <c r="W34" s="35">
        <v>45.2</v>
      </c>
      <c r="X34" s="35">
        <v>44.95</v>
      </c>
      <c r="Y34" s="35">
        <v>58.33</v>
      </c>
      <c r="Z34" s="35">
        <v>65.66</v>
      </c>
      <c r="AA34" s="35">
        <v>37.630000000000003</v>
      </c>
      <c r="AB34" s="36">
        <f t="shared" si="5"/>
        <v>51.644999999999996</v>
      </c>
      <c r="AC34" s="35">
        <v>45.96</v>
      </c>
      <c r="AD34" s="35">
        <v>72.22</v>
      </c>
      <c r="AE34" s="36">
        <f t="shared" si="6"/>
        <v>59.09</v>
      </c>
      <c r="AF34" s="35">
        <v>63.64</v>
      </c>
      <c r="AG34" s="35">
        <v>42.17</v>
      </c>
      <c r="AH34" s="36">
        <f t="shared" si="7"/>
        <v>52.905000000000001</v>
      </c>
      <c r="AI34" s="44">
        <f t="shared" si="8"/>
        <v>63.387202380952388</v>
      </c>
      <c r="AJ34" s="19">
        <v>60.84</v>
      </c>
      <c r="AK34" s="19">
        <v>55.3</v>
      </c>
      <c r="AL34" s="19">
        <v>87.28</v>
      </c>
      <c r="AM34" s="36">
        <f t="shared" si="9"/>
        <v>67.806666666666672</v>
      </c>
      <c r="AN34" s="19">
        <v>91.14</v>
      </c>
      <c r="AO34" s="19">
        <v>62.43</v>
      </c>
      <c r="AP34" s="19">
        <v>52.79</v>
      </c>
      <c r="AQ34" s="19">
        <v>63.2</v>
      </c>
      <c r="AR34" s="36">
        <f t="shared" si="10"/>
        <v>67.39</v>
      </c>
      <c r="AS34" s="19">
        <v>82.08</v>
      </c>
      <c r="AT34" s="19">
        <v>66.47</v>
      </c>
      <c r="AU34" s="36">
        <f t="shared" si="11"/>
        <v>74.275000000000006</v>
      </c>
      <c r="AV34" s="19">
        <v>82.66</v>
      </c>
      <c r="AW34" s="19">
        <v>72.83</v>
      </c>
      <c r="AX34" s="19">
        <v>60.98</v>
      </c>
      <c r="AY34" s="19">
        <v>89.02</v>
      </c>
      <c r="AZ34" s="19">
        <v>54.34</v>
      </c>
      <c r="BA34" s="36">
        <f t="shared" si="12"/>
        <v>71.680000000000007</v>
      </c>
      <c r="BB34" s="19">
        <v>75.72</v>
      </c>
      <c r="BC34" s="19">
        <v>62.43</v>
      </c>
      <c r="BD34" s="36">
        <f t="shared" si="13"/>
        <v>69.075000000000003</v>
      </c>
      <c r="BE34" s="19">
        <v>53.76</v>
      </c>
      <c r="BF34" s="19">
        <v>56.26</v>
      </c>
      <c r="BG34" s="19">
        <v>61.27</v>
      </c>
      <c r="BH34" s="19">
        <v>61.27</v>
      </c>
      <c r="BI34" s="19">
        <v>42.77</v>
      </c>
      <c r="BJ34" s="36">
        <f t="shared" si="14"/>
        <v>52.02</v>
      </c>
      <c r="BK34" s="19">
        <v>53.76</v>
      </c>
      <c r="BL34" s="19">
        <v>60.12</v>
      </c>
      <c r="BM34" s="36">
        <f t="shared" si="15"/>
        <v>56.94</v>
      </c>
      <c r="BN34" s="19">
        <v>55.78</v>
      </c>
      <c r="BO34" s="19">
        <v>39.880000000000003</v>
      </c>
      <c r="BP34" s="36">
        <f t="shared" si="16"/>
        <v>47.83</v>
      </c>
      <c r="BQ34" s="44">
        <f t="shared" si="17"/>
        <v>63.912619047619053</v>
      </c>
      <c r="BR34" s="35">
        <v>65.2</v>
      </c>
      <c r="BS34" s="35">
        <v>64.709999999999994</v>
      </c>
      <c r="BT34" s="35">
        <v>91.5</v>
      </c>
      <c r="BU34" s="36">
        <f t="shared" si="18"/>
        <v>73.803333333333327</v>
      </c>
      <c r="BV34" s="35">
        <v>91.29</v>
      </c>
      <c r="BW34" s="35">
        <v>59.48</v>
      </c>
      <c r="BX34" s="35">
        <v>54.25</v>
      </c>
      <c r="BY34" s="36">
        <f t="shared" si="19"/>
        <v>68.34</v>
      </c>
      <c r="BZ34" s="35">
        <v>75.489999999999995</v>
      </c>
      <c r="CA34" s="35">
        <v>83.01</v>
      </c>
      <c r="CB34" s="35">
        <v>56.54</v>
      </c>
      <c r="CC34" s="36">
        <f t="shared" si="20"/>
        <v>69.775000000000006</v>
      </c>
      <c r="CD34" s="35">
        <v>69.930000000000007</v>
      </c>
      <c r="CE34" s="44">
        <f t="shared" si="21"/>
        <v>71.467666666666659</v>
      </c>
    </row>
    <row r="35" spans="1:83" x14ac:dyDescent="0.25">
      <c r="A35" s="17" t="s">
        <v>31</v>
      </c>
      <c r="B35" s="35">
        <v>58.8</v>
      </c>
      <c r="C35" s="35">
        <v>66.81</v>
      </c>
      <c r="D35" s="35">
        <v>92.01</v>
      </c>
      <c r="E35" s="36">
        <f t="shared" si="0"/>
        <v>72.540000000000006</v>
      </c>
      <c r="F35" s="35">
        <v>84.95</v>
      </c>
      <c r="G35" s="35">
        <v>67.959999999999994</v>
      </c>
      <c r="H35" s="35">
        <v>45.93</v>
      </c>
      <c r="I35" s="35">
        <v>59.76</v>
      </c>
      <c r="J35" s="36">
        <f t="shared" si="1"/>
        <v>64.650000000000006</v>
      </c>
      <c r="K35" s="35">
        <v>80.989999999999995</v>
      </c>
      <c r="L35" s="35">
        <v>69.33</v>
      </c>
      <c r="M35" s="36">
        <f t="shared" si="2"/>
        <v>75.16</v>
      </c>
      <c r="N35" s="35">
        <v>74.510000000000005</v>
      </c>
      <c r="O35" s="35">
        <v>69.11</v>
      </c>
      <c r="P35" s="35">
        <v>65.98</v>
      </c>
      <c r="Q35" s="35">
        <v>85.96</v>
      </c>
      <c r="R35" s="35">
        <v>57.45</v>
      </c>
      <c r="S35" s="36">
        <f t="shared" si="3"/>
        <v>71.704999999999998</v>
      </c>
      <c r="T35" s="35">
        <v>70.19</v>
      </c>
      <c r="U35" s="35">
        <v>63.71</v>
      </c>
      <c r="V35" s="36">
        <f t="shared" si="4"/>
        <v>66.95</v>
      </c>
      <c r="W35" s="35">
        <v>44.17</v>
      </c>
      <c r="X35" s="35">
        <v>47.52</v>
      </c>
      <c r="Y35" s="35">
        <v>55.62</v>
      </c>
      <c r="Z35" s="35">
        <v>57.45</v>
      </c>
      <c r="AA35" s="35">
        <v>45.46</v>
      </c>
      <c r="AB35" s="36">
        <f t="shared" si="5"/>
        <v>51.454999999999998</v>
      </c>
      <c r="AC35" s="35">
        <v>53.78</v>
      </c>
      <c r="AD35" s="35">
        <v>61.34</v>
      </c>
      <c r="AE35" s="36">
        <f t="shared" si="6"/>
        <v>57.56</v>
      </c>
      <c r="AF35" s="35">
        <v>64.790000000000006</v>
      </c>
      <c r="AG35" s="35">
        <v>46.65</v>
      </c>
      <c r="AH35" s="36">
        <f t="shared" si="7"/>
        <v>55.72</v>
      </c>
      <c r="AI35" s="44">
        <f t="shared" si="8"/>
        <v>62.332142857142863</v>
      </c>
      <c r="AJ35" s="19">
        <v>62.37</v>
      </c>
      <c r="AK35" s="19">
        <v>72.17</v>
      </c>
      <c r="AL35" s="19">
        <v>89.61</v>
      </c>
      <c r="AM35" s="36">
        <f t="shared" si="9"/>
        <v>74.716666666666654</v>
      </c>
      <c r="AN35" s="19">
        <v>91.51</v>
      </c>
      <c r="AO35" s="19">
        <v>67.069999999999993</v>
      </c>
      <c r="AP35" s="19">
        <v>49.63</v>
      </c>
      <c r="AQ35" s="19">
        <v>62.93</v>
      </c>
      <c r="AR35" s="36">
        <f t="shared" si="10"/>
        <v>67.784999999999997</v>
      </c>
      <c r="AS35" s="19">
        <v>70.06</v>
      </c>
      <c r="AT35" s="19">
        <v>59.47</v>
      </c>
      <c r="AU35" s="36">
        <f t="shared" si="11"/>
        <v>64.765000000000001</v>
      </c>
      <c r="AV35" s="19">
        <v>72.099999999999994</v>
      </c>
      <c r="AW35" s="19">
        <v>74.95</v>
      </c>
      <c r="AX35" s="19">
        <v>59.57</v>
      </c>
      <c r="AY35" s="19">
        <v>85.13</v>
      </c>
      <c r="AZ35" s="19">
        <v>63.54</v>
      </c>
      <c r="BA35" s="36">
        <f t="shared" si="12"/>
        <v>74.334999999999994</v>
      </c>
      <c r="BB35" s="19">
        <v>70.260000000000005</v>
      </c>
      <c r="BC35" s="19">
        <v>60.29</v>
      </c>
      <c r="BD35" s="36">
        <f t="shared" si="13"/>
        <v>65.275000000000006</v>
      </c>
      <c r="BE35" s="19">
        <v>45.72</v>
      </c>
      <c r="BF35" s="19">
        <v>56.69</v>
      </c>
      <c r="BG35" s="19">
        <v>59.98</v>
      </c>
      <c r="BH35" s="19">
        <v>59.88</v>
      </c>
      <c r="BI35" s="19">
        <v>33.81</v>
      </c>
      <c r="BJ35" s="36">
        <f t="shared" si="14"/>
        <v>46.844999999999999</v>
      </c>
      <c r="BK35" s="19">
        <v>49.49</v>
      </c>
      <c r="BL35" s="19">
        <v>46.64</v>
      </c>
      <c r="BM35" s="36">
        <f t="shared" si="15"/>
        <v>48.064999999999998</v>
      </c>
      <c r="BN35" s="19">
        <v>58.76</v>
      </c>
      <c r="BO35" s="19">
        <v>39.51</v>
      </c>
      <c r="BP35" s="36">
        <f t="shared" si="16"/>
        <v>49.134999999999998</v>
      </c>
      <c r="BQ35" s="44">
        <f t="shared" si="17"/>
        <v>61.423690476190487</v>
      </c>
      <c r="BR35" s="35">
        <v>63.2</v>
      </c>
      <c r="BS35" s="35">
        <v>69.55</v>
      </c>
      <c r="BT35" s="35">
        <v>89.39</v>
      </c>
      <c r="BU35" s="36">
        <f t="shared" si="18"/>
        <v>74.046666666666667</v>
      </c>
      <c r="BV35" s="35">
        <v>85.57</v>
      </c>
      <c r="BW35" s="35">
        <v>64.72</v>
      </c>
      <c r="BX35" s="35">
        <v>50.07</v>
      </c>
      <c r="BY35" s="36">
        <f t="shared" si="19"/>
        <v>66.786666666666662</v>
      </c>
      <c r="BZ35" s="35">
        <v>69.59</v>
      </c>
      <c r="CA35" s="35">
        <v>72.08</v>
      </c>
      <c r="CB35" s="35">
        <v>42.75</v>
      </c>
      <c r="CC35" s="36">
        <f t="shared" si="20"/>
        <v>57.414999999999999</v>
      </c>
      <c r="CD35" s="35">
        <v>62.12</v>
      </c>
      <c r="CE35" s="44">
        <f t="shared" si="21"/>
        <v>65.99166666666666</v>
      </c>
    </row>
    <row r="36" spans="1:83" x14ac:dyDescent="0.25">
      <c r="A36" s="17" t="s">
        <v>32</v>
      </c>
      <c r="B36" s="35">
        <v>57.03</v>
      </c>
      <c r="C36" s="35">
        <v>65.099999999999994</v>
      </c>
      <c r="D36" s="35">
        <v>93.75</v>
      </c>
      <c r="E36" s="36">
        <f t="shared" si="0"/>
        <v>71.959999999999994</v>
      </c>
      <c r="F36" s="35">
        <v>84.38</v>
      </c>
      <c r="G36" s="35">
        <v>66.8</v>
      </c>
      <c r="H36" s="35">
        <v>44.01</v>
      </c>
      <c r="I36" s="35">
        <v>53.39</v>
      </c>
      <c r="J36" s="36">
        <f t="shared" si="1"/>
        <v>62.144999999999996</v>
      </c>
      <c r="K36" s="35">
        <v>85.16</v>
      </c>
      <c r="L36" s="35">
        <v>76.56</v>
      </c>
      <c r="M36" s="36">
        <f t="shared" si="2"/>
        <v>80.86</v>
      </c>
      <c r="N36" s="35">
        <v>75.78</v>
      </c>
      <c r="O36" s="35">
        <v>67.97</v>
      </c>
      <c r="P36" s="35">
        <v>58.2</v>
      </c>
      <c r="Q36" s="35">
        <v>75.78</v>
      </c>
      <c r="R36" s="35">
        <v>62.5</v>
      </c>
      <c r="S36" s="36">
        <f t="shared" si="3"/>
        <v>69.14</v>
      </c>
      <c r="T36" s="35">
        <v>63.87</v>
      </c>
      <c r="U36" s="35">
        <v>57.81</v>
      </c>
      <c r="V36" s="36">
        <f t="shared" si="4"/>
        <v>60.84</v>
      </c>
      <c r="W36" s="35">
        <v>57.42</v>
      </c>
      <c r="X36" s="35">
        <v>55.21</v>
      </c>
      <c r="Y36" s="35">
        <v>62.89</v>
      </c>
      <c r="Z36" s="35">
        <v>62.89</v>
      </c>
      <c r="AA36" s="35">
        <v>48.44</v>
      </c>
      <c r="AB36" s="36">
        <f t="shared" si="5"/>
        <v>55.664999999999999</v>
      </c>
      <c r="AC36" s="35">
        <v>39.840000000000003</v>
      </c>
      <c r="AD36" s="35">
        <v>60.55</v>
      </c>
      <c r="AE36" s="36">
        <f t="shared" si="6"/>
        <v>50.195</v>
      </c>
      <c r="AF36" s="35">
        <v>48.63</v>
      </c>
      <c r="AG36" s="35">
        <v>42.19</v>
      </c>
      <c r="AH36" s="36">
        <f t="shared" si="7"/>
        <v>45.41</v>
      </c>
      <c r="AI36" s="44">
        <f t="shared" si="8"/>
        <v>62.406071428571423</v>
      </c>
      <c r="AJ36" s="19">
        <v>50.37</v>
      </c>
      <c r="AK36" s="19">
        <v>60.29</v>
      </c>
      <c r="AL36" s="19">
        <v>90.07</v>
      </c>
      <c r="AM36" s="36">
        <f t="shared" si="9"/>
        <v>66.91</v>
      </c>
      <c r="AN36" s="19">
        <v>86.4</v>
      </c>
      <c r="AO36" s="19">
        <v>76.47</v>
      </c>
      <c r="AP36" s="19">
        <v>40.56</v>
      </c>
      <c r="AQ36" s="19">
        <v>45.47</v>
      </c>
      <c r="AR36" s="36">
        <f t="shared" si="10"/>
        <v>62.225000000000001</v>
      </c>
      <c r="AS36" s="19">
        <v>77.209999999999994</v>
      </c>
      <c r="AT36" s="19">
        <v>63.24</v>
      </c>
      <c r="AU36" s="36">
        <f t="shared" si="11"/>
        <v>70.224999999999994</v>
      </c>
      <c r="AV36" s="19">
        <v>69.12</v>
      </c>
      <c r="AW36" s="19">
        <v>70.59</v>
      </c>
      <c r="AX36" s="19">
        <v>53.49</v>
      </c>
      <c r="AY36" s="19">
        <v>85.66</v>
      </c>
      <c r="AZ36" s="19">
        <v>54.41</v>
      </c>
      <c r="BA36" s="36">
        <f t="shared" si="12"/>
        <v>70.034999999999997</v>
      </c>
      <c r="BB36" s="19">
        <v>64.89</v>
      </c>
      <c r="BC36" s="19">
        <v>58.82</v>
      </c>
      <c r="BD36" s="36">
        <f t="shared" si="13"/>
        <v>61.855000000000004</v>
      </c>
      <c r="BE36" s="19">
        <v>58.82</v>
      </c>
      <c r="BF36" s="19">
        <v>59.93</v>
      </c>
      <c r="BG36" s="19">
        <v>61.03</v>
      </c>
      <c r="BH36" s="19">
        <v>68.010000000000005</v>
      </c>
      <c r="BI36" s="19">
        <v>45.96</v>
      </c>
      <c r="BJ36" s="36">
        <f t="shared" si="14"/>
        <v>56.984999999999999</v>
      </c>
      <c r="BK36" s="19">
        <v>56.62</v>
      </c>
      <c r="BL36" s="19">
        <v>63.24</v>
      </c>
      <c r="BM36" s="36">
        <f t="shared" si="15"/>
        <v>59.93</v>
      </c>
      <c r="BN36" s="19">
        <v>55.88</v>
      </c>
      <c r="BO36" s="19">
        <v>41.18</v>
      </c>
      <c r="BP36" s="36">
        <f t="shared" si="16"/>
        <v>48.53</v>
      </c>
      <c r="BQ36" s="44">
        <f t="shared" si="17"/>
        <v>62.119642857142857</v>
      </c>
      <c r="BR36" s="35">
        <v>64.48</v>
      </c>
      <c r="BS36" s="35">
        <v>68.78</v>
      </c>
      <c r="BT36" s="35">
        <v>88.92</v>
      </c>
      <c r="BU36" s="36">
        <f t="shared" si="18"/>
        <v>74.06</v>
      </c>
      <c r="BV36" s="35">
        <v>86.18</v>
      </c>
      <c r="BW36" s="35">
        <v>60.44</v>
      </c>
      <c r="BX36" s="35">
        <v>34.28</v>
      </c>
      <c r="BY36" s="36">
        <f t="shared" si="19"/>
        <v>60.300000000000004</v>
      </c>
      <c r="BZ36" s="35">
        <v>81.489999999999995</v>
      </c>
      <c r="CA36" s="35">
        <v>74.05</v>
      </c>
      <c r="CB36" s="35">
        <v>58.23</v>
      </c>
      <c r="CC36" s="36">
        <f t="shared" si="20"/>
        <v>66.14</v>
      </c>
      <c r="CD36" s="35">
        <v>60.13</v>
      </c>
      <c r="CE36" s="44">
        <f t="shared" si="21"/>
        <v>68.424000000000007</v>
      </c>
    </row>
    <row r="37" spans="1:83" x14ac:dyDescent="0.25">
      <c r="A37" s="17" t="s">
        <v>51</v>
      </c>
      <c r="B37" s="35">
        <v>61.26</v>
      </c>
      <c r="C37" s="35">
        <v>65.75</v>
      </c>
      <c r="D37" s="35">
        <v>87.91</v>
      </c>
      <c r="E37" s="36">
        <f t="shared" si="0"/>
        <v>71.64</v>
      </c>
      <c r="F37" s="35">
        <v>93.22</v>
      </c>
      <c r="G37" s="35">
        <v>69.959999999999994</v>
      </c>
      <c r="H37" s="35">
        <v>53.48</v>
      </c>
      <c r="I37" s="35">
        <v>59.34</v>
      </c>
      <c r="J37" s="36">
        <f t="shared" si="1"/>
        <v>69</v>
      </c>
      <c r="K37" s="35">
        <v>75.819999999999993</v>
      </c>
      <c r="L37" s="35">
        <v>65.38</v>
      </c>
      <c r="M37" s="36">
        <f t="shared" si="2"/>
        <v>70.599999999999994</v>
      </c>
      <c r="N37" s="35">
        <v>76.099999999999994</v>
      </c>
      <c r="O37" s="35">
        <v>70.150000000000006</v>
      </c>
      <c r="P37" s="35">
        <v>61.54</v>
      </c>
      <c r="Q37" s="35">
        <v>83.52</v>
      </c>
      <c r="R37" s="35">
        <v>65.38</v>
      </c>
      <c r="S37" s="36">
        <f t="shared" si="3"/>
        <v>74.449999999999989</v>
      </c>
      <c r="T37" s="35">
        <v>61.81</v>
      </c>
      <c r="U37" s="35">
        <v>61.54</v>
      </c>
      <c r="V37" s="36">
        <f t="shared" si="4"/>
        <v>61.674999999999997</v>
      </c>
      <c r="W37" s="35">
        <v>37.36</v>
      </c>
      <c r="X37" s="35">
        <v>52.38</v>
      </c>
      <c r="Y37" s="35">
        <v>65.38</v>
      </c>
      <c r="Z37" s="35">
        <v>71.98</v>
      </c>
      <c r="AA37" s="35">
        <v>47.8</v>
      </c>
      <c r="AB37" s="36">
        <f t="shared" si="5"/>
        <v>59.89</v>
      </c>
      <c r="AC37" s="35">
        <v>50.55</v>
      </c>
      <c r="AD37" s="35">
        <v>73.08</v>
      </c>
      <c r="AE37" s="36">
        <f t="shared" si="6"/>
        <v>61.814999999999998</v>
      </c>
      <c r="AF37" s="35">
        <v>57.42</v>
      </c>
      <c r="AG37" s="35">
        <v>45.88</v>
      </c>
      <c r="AH37" s="36">
        <f t="shared" si="7"/>
        <v>51.650000000000006</v>
      </c>
      <c r="AI37" s="44">
        <f t="shared" si="8"/>
        <v>63.116428571428571</v>
      </c>
      <c r="AJ37" s="19">
        <v>53.34</v>
      </c>
      <c r="AK37" s="19">
        <v>60.08</v>
      </c>
      <c r="AL37" s="19">
        <v>94.9</v>
      </c>
      <c r="AM37" s="36">
        <f t="shared" si="9"/>
        <v>69.44</v>
      </c>
      <c r="AN37" s="19">
        <v>92.78</v>
      </c>
      <c r="AO37" s="19">
        <v>75.58</v>
      </c>
      <c r="AP37" s="19">
        <v>43.74</v>
      </c>
      <c r="AQ37" s="19">
        <v>52.87</v>
      </c>
      <c r="AR37" s="36">
        <f t="shared" si="10"/>
        <v>66.242500000000007</v>
      </c>
      <c r="AS37" s="19">
        <v>80.89</v>
      </c>
      <c r="AT37" s="19">
        <v>64.33</v>
      </c>
      <c r="AU37" s="36">
        <f t="shared" si="11"/>
        <v>72.61</v>
      </c>
      <c r="AV37" s="19">
        <v>72.290000000000006</v>
      </c>
      <c r="AW37" s="19">
        <v>71.13</v>
      </c>
      <c r="AX37" s="19">
        <v>66.88</v>
      </c>
      <c r="AY37" s="19">
        <v>78.34</v>
      </c>
      <c r="AZ37" s="19">
        <v>47.13</v>
      </c>
      <c r="BA37" s="36">
        <f t="shared" si="12"/>
        <v>62.734999999999999</v>
      </c>
      <c r="BB37" s="19">
        <v>69.75</v>
      </c>
      <c r="BC37" s="19">
        <v>62.42</v>
      </c>
      <c r="BD37" s="36">
        <f t="shared" si="13"/>
        <v>66.085000000000008</v>
      </c>
      <c r="BE37" s="19">
        <v>43.95</v>
      </c>
      <c r="BF37" s="19">
        <v>56.26</v>
      </c>
      <c r="BG37" s="19">
        <v>50.32</v>
      </c>
      <c r="BH37" s="19">
        <v>70.06</v>
      </c>
      <c r="BI37" s="19">
        <v>48.41</v>
      </c>
      <c r="BJ37" s="36">
        <f t="shared" si="14"/>
        <v>59.234999999999999</v>
      </c>
      <c r="BK37" s="19">
        <v>57.96</v>
      </c>
      <c r="BL37" s="19">
        <v>57.96</v>
      </c>
      <c r="BM37" s="36">
        <f t="shared" si="15"/>
        <v>57.96</v>
      </c>
      <c r="BN37" s="19">
        <v>69.11</v>
      </c>
      <c r="BO37" s="19">
        <v>43.63</v>
      </c>
      <c r="BP37" s="36">
        <f t="shared" si="16"/>
        <v>56.370000000000005</v>
      </c>
      <c r="BQ37" s="44">
        <f t="shared" si="17"/>
        <v>62.250535714285725</v>
      </c>
      <c r="BR37" s="35">
        <v>63.57</v>
      </c>
      <c r="BS37" s="35">
        <v>73.81</v>
      </c>
      <c r="BT37" s="35">
        <v>91.07</v>
      </c>
      <c r="BU37" s="36">
        <f t="shared" si="18"/>
        <v>76.149999999999991</v>
      </c>
      <c r="BV37" s="35">
        <v>86.9</v>
      </c>
      <c r="BW37" s="35">
        <v>64.760000000000005</v>
      </c>
      <c r="BX37" s="35">
        <v>56.67</v>
      </c>
      <c r="BY37" s="36">
        <f t="shared" si="19"/>
        <v>69.443333333333342</v>
      </c>
      <c r="BZ37" s="35">
        <v>81.430000000000007</v>
      </c>
      <c r="CA37" s="35">
        <v>77.86</v>
      </c>
      <c r="CB37" s="35">
        <v>45.36</v>
      </c>
      <c r="CC37" s="36">
        <f t="shared" si="20"/>
        <v>61.61</v>
      </c>
      <c r="CD37" s="35">
        <v>63.21</v>
      </c>
      <c r="CE37" s="44">
        <f t="shared" si="21"/>
        <v>70.368666666666655</v>
      </c>
    </row>
    <row r="38" spans="1:83" x14ac:dyDescent="0.25">
      <c r="A38" s="17" t="s">
        <v>33</v>
      </c>
      <c r="B38" s="35">
        <v>55.99</v>
      </c>
      <c r="C38" s="35">
        <v>57.27</v>
      </c>
      <c r="D38" s="35">
        <v>92.98</v>
      </c>
      <c r="E38" s="36">
        <f t="shared" si="0"/>
        <v>68.74666666666667</v>
      </c>
      <c r="F38" s="35">
        <v>86.89</v>
      </c>
      <c r="G38" s="35">
        <v>59.12</v>
      </c>
      <c r="H38" s="35">
        <v>39.04</v>
      </c>
      <c r="I38" s="35">
        <v>57.29</v>
      </c>
      <c r="J38" s="36">
        <f t="shared" si="1"/>
        <v>60.584999999999994</v>
      </c>
      <c r="K38" s="35">
        <v>73.959999999999994</v>
      </c>
      <c r="L38" s="35">
        <v>61.69</v>
      </c>
      <c r="M38" s="36">
        <f t="shared" si="2"/>
        <v>67.824999999999989</v>
      </c>
      <c r="N38" s="35">
        <v>69.22</v>
      </c>
      <c r="O38" s="35">
        <v>66.08</v>
      </c>
      <c r="P38" s="35">
        <v>56.8</v>
      </c>
      <c r="Q38" s="35">
        <v>82.62</v>
      </c>
      <c r="R38" s="35">
        <v>51.39</v>
      </c>
      <c r="S38" s="36">
        <f t="shared" si="3"/>
        <v>67.004999999999995</v>
      </c>
      <c r="T38" s="35">
        <v>61.92</v>
      </c>
      <c r="U38" s="35">
        <v>56.7</v>
      </c>
      <c r="V38" s="36">
        <f t="shared" si="4"/>
        <v>59.31</v>
      </c>
      <c r="W38" s="35">
        <v>51.3</v>
      </c>
      <c r="X38" s="35">
        <v>62.66</v>
      </c>
      <c r="Y38" s="35">
        <v>58.53</v>
      </c>
      <c r="Z38" s="35">
        <v>65.23</v>
      </c>
      <c r="AA38" s="35">
        <v>43.99</v>
      </c>
      <c r="AB38" s="36">
        <f t="shared" si="5"/>
        <v>54.61</v>
      </c>
      <c r="AC38" s="35">
        <v>48.29</v>
      </c>
      <c r="AD38" s="35">
        <v>57.71</v>
      </c>
      <c r="AE38" s="36">
        <f t="shared" si="6"/>
        <v>53</v>
      </c>
      <c r="AF38" s="35">
        <v>54.46</v>
      </c>
      <c r="AG38" s="35">
        <v>43.71</v>
      </c>
      <c r="AH38" s="36">
        <f t="shared" si="7"/>
        <v>49.085000000000001</v>
      </c>
      <c r="AI38" s="44">
        <f t="shared" si="8"/>
        <v>60.339761904761907</v>
      </c>
      <c r="AJ38" s="19">
        <v>57.34</v>
      </c>
      <c r="AK38" s="19">
        <v>56.87</v>
      </c>
      <c r="AL38" s="19">
        <v>92.61</v>
      </c>
      <c r="AM38" s="36">
        <f t="shared" si="9"/>
        <v>68.94</v>
      </c>
      <c r="AN38" s="19">
        <v>86.84</v>
      </c>
      <c r="AO38" s="19">
        <v>62.56</v>
      </c>
      <c r="AP38" s="19">
        <v>40.78</v>
      </c>
      <c r="AQ38" s="19">
        <v>54.97</v>
      </c>
      <c r="AR38" s="36">
        <f t="shared" si="10"/>
        <v>61.287500000000001</v>
      </c>
      <c r="AS38" s="19">
        <v>73.98</v>
      </c>
      <c r="AT38" s="19">
        <v>62.88</v>
      </c>
      <c r="AU38" s="36">
        <f t="shared" si="11"/>
        <v>68.430000000000007</v>
      </c>
      <c r="AV38" s="19">
        <v>71.22</v>
      </c>
      <c r="AW38" s="19">
        <v>68.3</v>
      </c>
      <c r="AX38" s="19">
        <v>58.82</v>
      </c>
      <c r="AY38" s="19">
        <v>81.73</v>
      </c>
      <c r="AZ38" s="19">
        <v>52.73</v>
      </c>
      <c r="BA38" s="36">
        <f t="shared" si="12"/>
        <v>67.23</v>
      </c>
      <c r="BB38" s="19">
        <v>59.71</v>
      </c>
      <c r="BC38" s="19">
        <v>55.01</v>
      </c>
      <c r="BD38" s="36">
        <f t="shared" si="13"/>
        <v>57.36</v>
      </c>
      <c r="BE38" s="19">
        <v>49.75</v>
      </c>
      <c r="BF38" s="19">
        <v>60.03</v>
      </c>
      <c r="BG38" s="19">
        <v>62.18</v>
      </c>
      <c r="BH38" s="19">
        <v>60.6</v>
      </c>
      <c r="BI38" s="19">
        <v>43.88</v>
      </c>
      <c r="BJ38" s="36">
        <f t="shared" si="14"/>
        <v>52.24</v>
      </c>
      <c r="BK38" s="19">
        <v>39.590000000000003</v>
      </c>
      <c r="BL38" s="19">
        <v>58.31</v>
      </c>
      <c r="BM38" s="36">
        <f t="shared" si="15"/>
        <v>48.95</v>
      </c>
      <c r="BN38" s="19">
        <v>53.39</v>
      </c>
      <c r="BO38" s="19">
        <v>36.869999999999997</v>
      </c>
      <c r="BP38" s="36">
        <f t="shared" si="16"/>
        <v>45.129999999999995</v>
      </c>
      <c r="BQ38" s="44">
        <f t="shared" si="17"/>
        <v>59.990535714285713</v>
      </c>
      <c r="BR38" s="35">
        <v>67.38</v>
      </c>
      <c r="BS38" s="35">
        <v>67.88</v>
      </c>
      <c r="BT38" s="35">
        <v>91.26</v>
      </c>
      <c r="BU38" s="36">
        <f t="shared" si="18"/>
        <v>75.506666666666661</v>
      </c>
      <c r="BV38" s="35">
        <v>79.81</v>
      </c>
      <c r="BW38" s="35">
        <v>54.26</v>
      </c>
      <c r="BX38" s="35">
        <v>35.229999999999997</v>
      </c>
      <c r="BY38" s="36">
        <f t="shared" si="19"/>
        <v>56.43333333333333</v>
      </c>
      <c r="BZ38" s="35">
        <v>75.25</v>
      </c>
      <c r="CA38" s="35">
        <v>69.459999999999994</v>
      </c>
      <c r="CB38" s="35">
        <v>48.95</v>
      </c>
      <c r="CC38" s="36">
        <f t="shared" si="20"/>
        <v>59.204999999999998</v>
      </c>
      <c r="CD38" s="35">
        <v>58.88</v>
      </c>
      <c r="CE38" s="44">
        <f t="shared" si="21"/>
        <v>65.054999999999993</v>
      </c>
    </row>
    <row r="39" spans="1:83" x14ac:dyDescent="0.25">
      <c r="A39" s="17" t="s">
        <v>34</v>
      </c>
      <c r="B39" s="35">
        <v>57.7</v>
      </c>
      <c r="C39" s="35">
        <v>55.05</v>
      </c>
      <c r="D39" s="35">
        <v>95.67</v>
      </c>
      <c r="E39" s="36">
        <f t="shared" si="0"/>
        <v>69.473333333333343</v>
      </c>
      <c r="F39" s="35">
        <v>87.19</v>
      </c>
      <c r="G39" s="35">
        <v>68.959999999999994</v>
      </c>
      <c r="H39" s="35">
        <v>44.44</v>
      </c>
      <c r="I39" s="35">
        <v>59.71</v>
      </c>
      <c r="J39" s="36">
        <f t="shared" si="1"/>
        <v>65.074999999999989</v>
      </c>
      <c r="K39" s="35">
        <v>75.319999999999993</v>
      </c>
      <c r="L39" s="35">
        <v>61.07</v>
      </c>
      <c r="M39" s="36">
        <f t="shared" si="2"/>
        <v>68.194999999999993</v>
      </c>
      <c r="N39" s="35">
        <v>62.09</v>
      </c>
      <c r="O39" s="35">
        <v>70.400000000000006</v>
      </c>
      <c r="P39" s="35">
        <v>56.11</v>
      </c>
      <c r="Q39" s="35">
        <v>78.63</v>
      </c>
      <c r="R39" s="35">
        <v>53.69</v>
      </c>
      <c r="S39" s="36">
        <f t="shared" si="3"/>
        <v>66.16</v>
      </c>
      <c r="T39" s="35">
        <v>62.34</v>
      </c>
      <c r="U39" s="35">
        <v>59.29</v>
      </c>
      <c r="V39" s="36">
        <f t="shared" si="4"/>
        <v>60.814999999999998</v>
      </c>
      <c r="W39" s="35">
        <v>46.56</v>
      </c>
      <c r="X39" s="35">
        <v>59.46</v>
      </c>
      <c r="Y39" s="35">
        <v>56.11</v>
      </c>
      <c r="Z39" s="35">
        <v>59.29</v>
      </c>
      <c r="AA39" s="35">
        <v>50.89</v>
      </c>
      <c r="AB39" s="36">
        <f t="shared" si="5"/>
        <v>55.09</v>
      </c>
      <c r="AC39" s="35">
        <v>45.29</v>
      </c>
      <c r="AD39" s="35">
        <v>45.8</v>
      </c>
      <c r="AE39" s="36">
        <f t="shared" si="6"/>
        <v>45.545000000000002</v>
      </c>
      <c r="AF39" s="35">
        <v>61.2</v>
      </c>
      <c r="AG39" s="35">
        <v>46.31</v>
      </c>
      <c r="AH39" s="36">
        <f t="shared" si="7"/>
        <v>53.755000000000003</v>
      </c>
      <c r="AI39" s="44">
        <f t="shared" si="8"/>
        <v>59.631309523809527</v>
      </c>
      <c r="AJ39" s="19">
        <v>52.45</v>
      </c>
      <c r="AK39" s="19">
        <v>54.68</v>
      </c>
      <c r="AL39" s="19">
        <v>92.64</v>
      </c>
      <c r="AM39" s="36">
        <f t="shared" si="9"/>
        <v>66.589999999999989</v>
      </c>
      <c r="AN39" s="19">
        <v>88.37</v>
      </c>
      <c r="AO39" s="19">
        <v>72.209999999999994</v>
      </c>
      <c r="AP39" s="19">
        <v>45.23</v>
      </c>
      <c r="AQ39" s="19">
        <v>49.5</v>
      </c>
      <c r="AR39" s="36">
        <f t="shared" si="10"/>
        <v>63.827499999999993</v>
      </c>
      <c r="AS39" s="19">
        <v>69.209999999999994</v>
      </c>
      <c r="AT39" s="19">
        <v>58.31</v>
      </c>
      <c r="AU39" s="36">
        <f t="shared" si="11"/>
        <v>63.76</v>
      </c>
      <c r="AV39" s="19">
        <v>66.760000000000005</v>
      </c>
      <c r="AW39" s="19">
        <v>55.22</v>
      </c>
      <c r="AX39" s="19">
        <v>58.17</v>
      </c>
      <c r="AY39" s="19">
        <v>83.11</v>
      </c>
      <c r="AZ39" s="19">
        <v>62.67</v>
      </c>
      <c r="BA39" s="36">
        <f t="shared" si="12"/>
        <v>72.89</v>
      </c>
      <c r="BB39" s="19">
        <v>66.89</v>
      </c>
      <c r="BC39" s="19">
        <v>61.31</v>
      </c>
      <c r="BD39" s="36">
        <f t="shared" si="13"/>
        <v>64.099999999999994</v>
      </c>
      <c r="BE39" s="19">
        <v>48.5</v>
      </c>
      <c r="BF39" s="19">
        <v>51.32</v>
      </c>
      <c r="BG39" s="19">
        <v>56.54</v>
      </c>
      <c r="BH39" s="19">
        <v>62.13</v>
      </c>
      <c r="BI39" s="19">
        <v>47.41</v>
      </c>
      <c r="BJ39" s="36">
        <f t="shared" si="14"/>
        <v>54.769999999999996</v>
      </c>
      <c r="BK39" s="19">
        <v>43.6</v>
      </c>
      <c r="BL39" s="19">
        <v>61.04</v>
      </c>
      <c r="BM39" s="36">
        <f t="shared" si="15"/>
        <v>52.32</v>
      </c>
      <c r="BN39" s="19">
        <v>61.58</v>
      </c>
      <c r="BO39" s="19">
        <v>50.95</v>
      </c>
      <c r="BP39" s="36">
        <f t="shared" si="16"/>
        <v>56.265000000000001</v>
      </c>
      <c r="BQ39" s="44">
        <f t="shared" si="17"/>
        <v>59.359464285714289</v>
      </c>
      <c r="BR39" s="35">
        <v>68.42</v>
      </c>
      <c r="BS39" s="35">
        <v>61.27</v>
      </c>
      <c r="BT39" s="35">
        <v>94.18</v>
      </c>
      <c r="BU39" s="36">
        <f t="shared" si="18"/>
        <v>74.623333333333335</v>
      </c>
      <c r="BV39" s="35">
        <v>82.53</v>
      </c>
      <c r="BW39" s="35">
        <v>68.69</v>
      </c>
      <c r="BX39" s="35">
        <v>42.36</v>
      </c>
      <c r="BY39" s="36">
        <f t="shared" si="19"/>
        <v>64.526666666666657</v>
      </c>
      <c r="BZ39" s="35">
        <v>79.75</v>
      </c>
      <c r="CA39" s="35">
        <v>73.42</v>
      </c>
      <c r="CB39" s="35">
        <v>53.92</v>
      </c>
      <c r="CC39" s="36">
        <f t="shared" si="20"/>
        <v>63.67</v>
      </c>
      <c r="CD39" s="35">
        <v>58.1</v>
      </c>
      <c r="CE39" s="44">
        <f t="shared" si="21"/>
        <v>68.134</v>
      </c>
    </row>
    <row r="40" spans="1:83" ht="15.75" thickBot="1" x14ac:dyDescent="0.3">
      <c r="A40" s="18" t="s">
        <v>35</v>
      </c>
      <c r="B40" s="39">
        <v>54.81</v>
      </c>
      <c r="C40" s="39">
        <v>64.23</v>
      </c>
      <c r="D40" s="39">
        <v>95.19</v>
      </c>
      <c r="E40" s="40">
        <f t="shared" si="0"/>
        <v>71.410000000000011</v>
      </c>
      <c r="F40" s="39">
        <v>86.42</v>
      </c>
      <c r="G40" s="39">
        <v>61.71</v>
      </c>
      <c r="H40" s="39">
        <v>43.1</v>
      </c>
      <c r="I40" s="39">
        <v>55.76</v>
      </c>
      <c r="J40" s="40">
        <f t="shared" si="1"/>
        <v>61.747499999999995</v>
      </c>
      <c r="K40" s="39">
        <v>70.48</v>
      </c>
      <c r="L40" s="39">
        <v>57.67</v>
      </c>
      <c r="M40" s="40">
        <f t="shared" si="2"/>
        <v>64.075000000000003</v>
      </c>
      <c r="N40" s="39">
        <v>74.489999999999995</v>
      </c>
      <c r="O40" s="39">
        <v>70.56</v>
      </c>
      <c r="P40" s="39">
        <v>53.55</v>
      </c>
      <c r="Q40" s="39">
        <v>80.319999999999993</v>
      </c>
      <c r="R40" s="39">
        <v>53.55</v>
      </c>
      <c r="S40" s="40">
        <f t="shared" si="3"/>
        <v>66.935000000000002</v>
      </c>
      <c r="T40" s="39">
        <v>55.03</v>
      </c>
      <c r="U40" s="39">
        <v>50.8</v>
      </c>
      <c r="V40" s="40">
        <f t="shared" si="4"/>
        <v>52.914999999999999</v>
      </c>
      <c r="W40" s="39">
        <v>44.85</v>
      </c>
      <c r="X40" s="39">
        <v>50.95</v>
      </c>
      <c r="Y40" s="39">
        <v>64.989999999999995</v>
      </c>
      <c r="Z40" s="39">
        <v>68.88</v>
      </c>
      <c r="AA40" s="39">
        <v>42.79</v>
      </c>
      <c r="AB40" s="40">
        <f t="shared" si="5"/>
        <v>55.834999999999994</v>
      </c>
      <c r="AC40" s="39">
        <v>55.38</v>
      </c>
      <c r="AD40" s="39">
        <v>66.36</v>
      </c>
      <c r="AE40" s="40">
        <f t="shared" si="6"/>
        <v>60.870000000000005</v>
      </c>
      <c r="AF40" s="39">
        <v>60.41</v>
      </c>
      <c r="AG40" s="39">
        <v>43.82</v>
      </c>
      <c r="AH40" s="40">
        <f t="shared" si="7"/>
        <v>52.114999999999995</v>
      </c>
      <c r="AI40" s="46">
        <f t="shared" si="8"/>
        <v>60.378035714285723</v>
      </c>
      <c r="AJ40" s="21">
        <v>51.22</v>
      </c>
      <c r="AK40" s="21">
        <v>54.7</v>
      </c>
      <c r="AL40" s="21">
        <v>90.79</v>
      </c>
      <c r="AM40" s="40">
        <f t="shared" si="9"/>
        <v>65.570000000000007</v>
      </c>
      <c r="AN40" s="21">
        <v>83.76</v>
      </c>
      <c r="AO40" s="21">
        <v>70.86</v>
      </c>
      <c r="AP40" s="21">
        <v>43.36</v>
      </c>
      <c r="AQ40" s="21">
        <v>52.91</v>
      </c>
      <c r="AR40" s="40">
        <f t="shared" si="10"/>
        <v>62.722500000000004</v>
      </c>
      <c r="AS40" s="21">
        <v>74.36</v>
      </c>
      <c r="AT40" s="21">
        <v>62.7</v>
      </c>
      <c r="AU40" s="40">
        <f t="shared" si="11"/>
        <v>68.53</v>
      </c>
      <c r="AV40" s="21">
        <v>64.569999999999993</v>
      </c>
      <c r="AW40" s="21">
        <v>57.5</v>
      </c>
      <c r="AX40" s="21">
        <v>51.4</v>
      </c>
      <c r="AY40" s="21">
        <v>78.790000000000006</v>
      </c>
      <c r="AZ40" s="21">
        <v>55.94</v>
      </c>
      <c r="BA40" s="40">
        <f t="shared" si="12"/>
        <v>67.365000000000009</v>
      </c>
      <c r="BB40" s="21">
        <v>58.16</v>
      </c>
      <c r="BC40" s="21">
        <v>57.58</v>
      </c>
      <c r="BD40" s="40">
        <f t="shared" si="13"/>
        <v>57.87</v>
      </c>
      <c r="BE40" s="21">
        <v>52.91</v>
      </c>
      <c r="BF40" s="21">
        <v>55.01</v>
      </c>
      <c r="BG40" s="21">
        <v>59.79</v>
      </c>
      <c r="BH40" s="21">
        <v>63.87</v>
      </c>
      <c r="BI40" s="21">
        <v>44.06</v>
      </c>
      <c r="BJ40" s="40">
        <f t="shared" si="14"/>
        <v>53.965000000000003</v>
      </c>
      <c r="BK40" s="21">
        <v>45.69</v>
      </c>
      <c r="BL40" s="21">
        <v>65.97</v>
      </c>
      <c r="BM40" s="40">
        <f t="shared" si="15"/>
        <v>55.83</v>
      </c>
      <c r="BN40" s="21">
        <v>65.27</v>
      </c>
      <c r="BO40" s="21">
        <v>51.28</v>
      </c>
      <c r="BP40" s="40">
        <f t="shared" si="16"/>
        <v>58.274999999999999</v>
      </c>
      <c r="BQ40" s="46">
        <f t="shared" si="17"/>
        <v>59.379107142857144</v>
      </c>
      <c r="BR40" s="39">
        <v>67.959999999999994</v>
      </c>
      <c r="BS40" s="39">
        <v>67.8</v>
      </c>
      <c r="BT40" s="39">
        <v>94.81</v>
      </c>
      <c r="BU40" s="40">
        <f t="shared" si="18"/>
        <v>76.856666666666669</v>
      </c>
      <c r="BV40" s="39">
        <v>79.03</v>
      </c>
      <c r="BW40" s="39">
        <v>56.99</v>
      </c>
      <c r="BX40" s="39">
        <v>40.75</v>
      </c>
      <c r="BY40" s="40">
        <f t="shared" si="19"/>
        <v>58.923333333333339</v>
      </c>
      <c r="BZ40" s="39">
        <v>76.91</v>
      </c>
      <c r="CA40" s="39">
        <v>72.88</v>
      </c>
      <c r="CB40" s="39">
        <v>48.09</v>
      </c>
      <c r="CC40" s="40">
        <f t="shared" si="20"/>
        <v>60.484999999999999</v>
      </c>
      <c r="CD40" s="39">
        <v>56.25</v>
      </c>
      <c r="CE40" s="46">
        <f t="shared" si="21"/>
        <v>65.885000000000005</v>
      </c>
    </row>
    <row r="41" spans="1:83" ht="12.75" customHeight="1" x14ac:dyDescent="0.25"/>
  </sheetData>
  <mergeCells count="5">
    <mergeCell ref="B1:CE1"/>
    <mergeCell ref="B2:CE2"/>
    <mergeCell ref="B3:AI3"/>
    <mergeCell ref="AJ3:BQ3"/>
    <mergeCell ref="BR3:CE3"/>
  </mergeCells>
  <conditionalFormatting sqref="B5:CE40">
    <cfRule type="cellIs" dxfId="7" priority="1" operator="greaterThan">
      <formula>89.44</formula>
    </cfRule>
    <cfRule type="cellIs" dxfId="6" priority="2" operator="lessThan">
      <formula>59.44</formula>
    </cfRule>
  </conditionalFormatting>
  <pageMargins left="0.7" right="0.7" top="0.75" bottom="0.75" header="0.3" footer="0.3"/>
  <pageSetup paperSize="9" orientation="portrait" r:id="rId1"/>
  <ignoredErrors>
    <ignoredError sqref="S5:S40 AB5:AB40 AI5:AI40 BA5:BA40 BJ5:BJ40 BQ5:BQ40 CC5:CC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595B-5D74-4BAC-99E4-52A5D38ACAFA}">
  <dimension ref="A1:CJ40"/>
  <sheetViews>
    <sheetView workbookViewId="0"/>
  </sheetViews>
  <sheetFormatPr defaultRowHeight="15" x14ac:dyDescent="0.25"/>
  <cols>
    <col min="1" max="1" width="40" bestFit="1" customWidth="1"/>
    <col min="35" max="35" width="9.7109375" customWidth="1"/>
  </cols>
  <sheetData>
    <row r="1" spans="1:88" ht="15.75" thickBot="1" x14ac:dyDescent="0.3">
      <c r="A1" s="25" t="s">
        <v>0</v>
      </c>
      <c r="B1" s="150" t="s">
        <v>95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2"/>
    </row>
    <row r="2" spans="1:88" ht="15.75" thickBot="1" x14ac:dyDescent="0.3">
      <c r="A2" s="26" t="s">
        <v>36</v>
      </c>
      <c r="B2" s="150" t="s">
        <v>37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2"/>
    </row>
    <row r="3" spans="1:88" ht="15.75" thickBot="1" x14ac:dyDescent="0.3">
      <c r="A3" s="25" t="s">
        <v>2</v>
      </c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0">
        <v>2024</v>
      </c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67">
        <v>2025</v>
      </c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9"/>
    </row>
    <row r="4" spans="1:88" ht="15.75" thickBot="1" x14ac:dyDescent="0.3">
      <c r="A4" s="29" t="s">
        <v>53</v>
      </c>
      <c r="B4" s="118" t="s">
        <v>118</v>
      </c>
      <c r="C4" s="71" t="s">
        <v>119</v>
      </c>
      <c r="D4" s="71" t="s">
        <v>120</v>
      </c>
      <c r="E4" s="71" t="s">
        <v>56</v>
      </c>
      <c r="F4" s="71" t="s">
        <v>121</v>
      </c>
      <c r="G4" s="71" t="s">
        <v>122</v>
      </c>
      <c r="H4" s="71" t="s">
        <v>123</v>
      </c>
      <c r="I4" s="71" t="s">
        <v>124</v>
      </c>
      <c r="J4" s="71" t="s">
        <v>57</v>
      </c>
      <c r="K4" s="71" t="s">
        <v>58</v>
      </c>
      <c r="L4" s="71" t="s">
        <v>59</v>
      </c>
      <c r="M4" s="71" t="s">
        <v>60</v>
      </c>
      <c r="N4" s="71" t="s">
        <v>62</v>
      </c>
      <c r="O4" s="71" t="s">
        <v>61</v>
      </c>
      <c r="P4" s="71" t="s">
        <v>63</v>
      </c>
      <c r="Q4" s="71" t="s">
        <v>78</v>
      </c>
      <c r="R4" s="71" t="s">
        <v>84</v>
      </c>
      <c r="S4" s="71" t="s">
        <v>66</v>
      </c>
      <c r="T4" s="71" t="s">
        <v>67</v>
      </c>
      <c r="U4" s="71" t="s">
        <v>68</v>
      </c>
      <c r="V4" s="71" t="s">
        <v>130</v>
      </c>
      <c r="W4" s="71" t="s">
        <v>131</v>
      </c>
      <c r="X4" s="71" t="s">
        <v>134</v>
      </c>
      <c r="Y4" s="71" t="s">
        <v>55</v>
      </c>
      <c r="Z4" s="71" t="s">
        <v>86</v>
      </c>
      <c r="AA4" s="71" t="s">
        <v>138</v>
      </c>
      <c r="AB4" s="71" t="s">
        <v>139</v>
      </c>
      <c r="AC4" s="71" t="s">
        <v>141</v>
      </c>
      <c r="AD4" s="71" t="s">
        <v>140</v>
      </c>
      <c r="AE4" s="71" t="s">
        <v>103</v>
      </c>
      <c r="AF4" s="71" t="s">
        <v>102</v>
      </c>
      <c r="AG4" s="71" t="s">
        <v>101</v>
      </c>
      <c r="AH4" s="71" t="s">
        <v>98</v>
      </c>
      <c r="AI4" s="73" t="s">
        <v>69</v>
      </c>
      <c r="AJ4" s="71" t="s">
        <v>118</v>
      </c>
      <c r="AK4" s="71" t="s">
        <v>119</v>
      </c>
      <c r="AL4" s="71" t="s">
        <v>120</v>
      </c>
      <c r="AM4" s="71" t="s">
        <v>56</v>
      </c>
      <c r="AN4" s="71" t="s">
        <v>121</v>
      </c>
      <c r="AO4" s="71" t="s">
        <v>122</v>
      </c>
      <c r="AP4" s="71" t="s">
        <v>123</v>
      </c>
      <c r="AQ4" s="71" t="s">
        <v>124</v>
      </c>
      <c r="AR4" s="71" t="s">
        <v>57</v>
      </c>
      <c r="AS4" s="71" t="s">
        <v>58</v>
      </c>
      <c r="AT4" s="71" t="s">
        <v>59</v>
      </c>
      <c r="AU4" s="71" t="s">
        <v>60</v>
      </c>
      <c r="AV4" s="71" t="s">
        <v>62</v>
      </c>
      <c r="AW4" s="71" t="s">
        <v>61</v>
      </c>
      <c r="AX4" s="71" t="s">
        <v>63</v>
      </c>
      <c r="AY4" s="72">
        <v>5</v>
      </c>
      <c r="AZ4" s="72">
        <v>6</v>
      </c>
      <c r="BA4" s="71" t="s">
        <v>66</v>
      </c>
      <c r="BB4" s="71" t="s">
        <v>67</v>
      </c>
      <c r="BC4" s="71" t="s">
        <v>68</v>
      </c>
      <c r="BD4" s="71" t="s">
        <v>130</v>
      </c>
      <c r="BE4" s="71" t="s">
        <v>131</v>
      </c>
      <c r="BF4" s="71" t="s">
        <v>134</v>
      </c>
      <c r="BG4" s="72">
        <v>9</v>
      </c>
      <c r="BH4" s="72">
        <v>10</v>
      </c>
      <c r="BI4" s="71" t="s">
        <v>138</v>
      </c>
      <c r="BJ4" s="71" t="s">
        <v>139</v>
      </c>
      <c r="BK4" s="71" t="s">
        <v>141</v>
      </c>
      <c r="BL4" s="72">
        <v>12</v>
      </c>
      <c r="BM4" s="71" t="s">
        <v>103</v>
      </c>
      <c r="BN4" s="71" t="s">
        <v>102</v>
      </c>
      <c r="BO4" s="71" t="s">
        <v>101</v>
      </c>
      <c r="BP4" s="72">
        <v>14</v>
      </c>
      <c r="BQ4" s="30" t="s">
        <v>69</v>
      </c>
      <c r="BR4" s="71" t="s">
        <v>118</v>
      </c>
      <c r="BS4" s="71" t="s">
        <v>119</v>
      </c>
      <c r="BT4" s="71" t="s">
        <v>120</v>
      </c>
      <c r="BU4" s="71" t="s">
        <v>56</v>
      </c>
      <c r="BV4" s="72">
        <v>2</v>
      </c>
      <c r="BW4" s="71" t="s">
        <v>58</v>
      </c>
      <c r="BX4" s="71" t="s">
        <v>59</v>
      </c>
      <c r="BY4" s="71" t="s">
        <v>60</v>
      </c>
      <c r="BZ4" s="72">
        <v>4</v>
      </c>
      <c r="CA4" s="71" t="s">
        <v>82</v>
      </c>
      <c r="CB4" s="71" t="s">
        <v>83</v>
      </c>
      <c r="CC4" s="71" t="s">
        <v>91</v>
      </c>
      <c r="CD4" s="71" t="s">
        <v>64</v>
      </c>
      <c r="CE4" s="71" t="s">
        <v>65</v>
      </c>
      <c r="CF4" s="71" t="s">
        <v>70</v>
      </c>
      <c r="CG4" s="71" t="s">
        <v>66</v>
      </c>
      <c r="CH4" s="71" t="s">
        <v>67</v>
      </c>
      <c r="CI4" s="71" t="s">
        <v>68</v>
      </c>
      <c r="CJ4" s="32" t="s">
        <v>69</v>
      </c>
    </row>
    <row r="5" spans="1:88" x14ac:dyDescent="0.25">
      <c r="A5" s="15" t="s">
        <v>52</v>
      </c>
      <c r="B5" s="112">
        <v>61.47</v>
      </c>
      <c r="C5" s="35">
        <v>49.16</v>
      </c>
      <c r="D5" s="35">
        <v>93.22</v>
      </c>
      <c r="E5" s="36">
        <f>AVERAGE(B5:D5)</f>
        <v>67.95</v>
      </c>
      <c r="F5" s="35">
        <v>82.53</v>
      </c>
      <c r="G5" s="35">
        <v>61.92</v>
      </c>
      <c r="H5" s="35">
        <v>49.25</v>
      </c>
      <c r="I5" s="35">
        <v>59.43</v>
      </c>
      <c r="J5" s="36">
        <f>AVERAGE(F5:I5)</f>
        <v>63.282499999999999</v>
      </c>
      <c r="K5" s="35">
        <v>59.86</v>
      </c>
      <c r="L5" s="35">
        <v>50.44</v>
      </c>
      <c r="M5" s="36">
        <f>AVERAGE(K5:L5)</f>
        <v>55.15</v>
      </c>
      <c r="N5" s="35">
        <v>62.29</v>
      </c>
      <c r="O5" s="35">
        <v>61.45</v>
      </c>
      <c r="P5" s="36">
        <f>AVERAGE(N5:O5)</f>
        <v>61.870000000000005</v>
      </c>
      <c r="Q5" s="35">
        <v>72.849999999999994</v>
      </c>
      <c r="R5" s="35">
        <v>46.16</v>
      </c>
      <c r="S5" s="35">
        <v>65.540000000000006</v>
      </c>
      <c r="T5" s="35">
        <v>48.54</v>
      </c>
      <c r="U5" s="36">
        <f>AVERAGE(S5:T5)</f>
        <v>57.040000000000006</v>
      </c>
      <c r="V5" s="35">
        <v>72.040000000000006</v>
      </c>
      <c r="W5" s="35">
        <v>52.59</v>
      </c>
      <c r="X5" s="36">
        <f>AVERAGE(V5:W5)</f>
        <v>62.315000000000005</v>
      </c>
      <c r="Y5" s="35">
        <v>53.5</v>
      </c>
      <c r="Z5" s="35">
        <v>63.9</v>
      </c>
      <c r="AA5" s="35">
        <v>58.3</v>
      </c>
      <c r="AB5" s="35">
        <v>40.56</v>
      </c>
      <c r="AC5" s="36">
        <f>AVERAGE(AA5:AB5)</f>
        <v>49.43</v>
      </c>
      <c r="AD5" s="35">
        <v>74.42</v>
      </c>
      <c r="AE5" s="35">
        <v>62.89</v>
      </c>
      <c r="AF5" s="35">
        <v>52.9</v>
      </c>
      <c r="AG5" s="36">
        <f>AVERAGE(AE5:AF5)</f>
        <v>57.894999999999996</v>
      </c>
      <c r="AH5" s="49">
        <v>65.099999999999994</v>
      </c>
      <c r="AI5" s="45">
        <f>AVERAGE(E5,J5,M5,P5:R5,U5,X5,Y5:Z5,AC5,AD5,AG5:AH5)</f>
        <v>60.775892857142857</v>
      </c>
      <c r="AJ5" s="125">
        <v>61.62</v>
      </c>
      <c r="AK5" s="19">
        <v>48.91</v>
      </c>
      <c r="AL5" s="19">
        <v>92.82</v>
      </c>
      <c r="AM5" s="36">
        <f>AVERAGE(AJ5:AL5)</f>
        <v>67.783333333333331</v>
      </c>
      <c r="AN5" s="19">
        <v>83.7</v>
      </c>
      <c r="AO5" s="19">
        <v>64.5</v>
      </c>
      <c r="AP5" s="19">
        <v>51.01</v>
      </c>
      <c r="AQ5" s="19">
        <v>59.34</v>
      </c>
      <c r="AR5" s="36">
        <f>AVERAGE(AN5:AQ5)</f>
        <v>64.637499999999989</v>
      </c>
      <c r="AS5" s="19">
        <v>61.2</v>
      </c>
      <c r="AT5" s="19">
        <v>51.44</v>
      </c>
      <c r="AU5" s="36">
        <f>AVERAGE(AS5:AT5)</f>
        <v>56.32</v>
      </c>
      <c r="AV5" s="19">
        <v>63.98</v>
      </c>
      <c r="AW5" s="19">
        <v>62.8</v>
      </c>
      <c r="AX5" s="36">
        <f>AVERAGE(AV5:AW5)</f>
        <v>63.39</v>
      </c>
      <c r="AY5" s="19">
        <v>73.11</v>
      </c>
      <c r="AZ5" s="19">
        <v>47.49</v>
      </c>
      <c r="BA5" s="19">
        <v>66.319999999999993</v>
      </c>
      <c r="BB5" s="19">
        <v>49.19</v>
      </c>
      <c r="BC5" s="36">
        <f>AVERAGE(BA5:BB5)</f>
        <v>57.754999999999995</v>
      </c>
      <c r="BD5" s="19">
        <v>73.08</v>
      </c>
      <c r="BE5" s="19">
        <v>53.54</v>
      </c>
      <c r="BF5" s="36">
        <f>AVERAGE(BD5:BE5)</f>
        <v>63.31</v>
      </c>
      <c r="BG5" s="19">
        <v>54.39</v>
      </c>
      <c r="BH5" s="19">
        <v>65.03</v>
      </c>
      <c r="BI5" s="19">
        <v>58.81</v>
      </c>
      <c r="BJ5" s="19">
        <v>41.35</v>
      </c>
      <c r="BK5" s="36">
        <f>AVERAGE(BI5:BJ5)</f>
        <v>50.08</v>
      </c>
      <c r="BL5" s="19">
        <v>74.75</v>
      </c>
      <c r="BM5" s="19">
        <v>63.35</v>
      </c>
      <c r="BN5" s="19">
        <v>53.2</v>
      </c>
      <c r="BO5" s="36">
        <f>AVERAGE(BM5:BN5)</f>
        <v>58.275000000000006</v>
      </c>
      <c r="BP5" s="19">
        <v>65.84</v>
      </c>
      <c r="BQ5" s="124">
        <f>AVERAGE(AM5,AR5,AU5,AX5:AZ5,BC5,BF5,BG5:BH5,BK5,BL5,BO5:BP5)</f>
        <v>61.582916666666669</v>
      </c>
      <c r="BR5" s="120">
        <v>64.38</v>
      </c>
      <c r="BS5" s="35">
        <v>46.55</v>
      </c>
      <c r="BT5" s="35">
        <v>92.39</v>
      </c>
      <c r="BU5" s="36">
        <f>AVERAGE(BR5:BT5)</f>
        <v>67.773333333333326</v>
      </c>
      <c r="BV5" s="35">
        <v>70.89</v>
      </c>
      <c r="BW5" s="35">
        <v>75.040000000000006</v>
      </c>
      <c r="BX5" s="35">
        <v>55.29</v>
      </c>
      <c r="BY5" s="36">
        <f>AVERAGE(BW5:BX5)</f>
        <v>65.165000000000006</v>
      </c>
      <c r="BZ5" s="35">
        <v>41.7</v>
      </c>
      <c r="CA5" s="35">
        <v>58.1</v>
      </c>
      <c r="CB5" s="35">
        <v>48.18</v>
      </c>
      <c r="CC5" s="36">
        <f>AVERAGE(CA5:CB5)</f>
        <v>53.14</v>
      </c>
      <c r="CD5" s="35">
        <v>64.02</v>
      </c>
      <c r="CE5" s="35">
        <v>61.41</v>
      </c>
      <c r="CF5" s="36">
        <f>AVERAGE(CD5:CE5)</f>
        <v>62.714999999999996</v>
      </c>
      <c r="CG5" s="35">
        <v>67.03</v>
      </c>
      <c r="CH5" s="35">
        <v>44.24</v>
      </c>
      <c r="CI5" s="36">
        <f>AVERAGE(CG5:CH5)</f>
        <v>55.635000000000005</v>
      </c>
      <c r="CJ5" s="44">
        <f>AVERAGE(BU5,BV5,BY5,BZ5,CC5,CF5,CI5)</f>
        <v>59.574047619047612</v>
      </c>
    </row>
    <row r="6" spans="1:88" x14ac:dyDescent="0.25">
      <c r="A6" s="16" t="s">
        <v>3</v>
      </c>
      <c r="B6" s="112">
        <v>60.58</v>
      </c>
      <c r="C6" s="35">
        <v>48.84</v>
      </c>
      <c r="D6" s="35">
        <v>93.01</v>
      </c>
      <c r="E6" s="36">
        <f t="shared" ref="E6:E40" si="0">AVERAGE(B6:D6)</f>
        <v>67.476666666666674</v>
      </c>
      <c r="F6" s="35">
        <v>81.96</v>
      </c>
      <c r="G6" s="35">
        <v>59.4</v>
      </c>
      <c r="H6" s="35">
        <v>48.6</v>
      </c>
      <c r="I6" s="35">
        <v>58.51</v>
      </c>
      <c r="J6" s="36">
        <f t="shared" ref="J6:J40" si="1">AVERAGE(F6:I6)</f>
        <v>62.117499999999993</v>
      </c>
      <c r="K6" s="35">
        <v>59.55</v>
      </c>
      <c r="L6" s="35">
        <v>48.77</v>
      </c>
      <c r="M6" s="36">
        <f t="shared" ref="M6:M40" si="2">AVERAGE(K6:L6)</f>
        <v>54.16</v>
      </c>
      <c r="N6" s="35">
        <v>59.65</v>
      </c>
      <c r="O6" s="35">
        <v>57.26</v>
      </c>
      <c r="P6" s="36">
        <f t="shared" ref="P6:P40" si="3">AVERAGE(N6:O6)</f>
        <v>58.454999999999998</v>
      </c>
      <c r="Q6" s="35">
        <v>73.89</v>
      </c>
      <c r="R6" s="35">
        <v>46.24</v>
      </c>
      <c r="S6" s="35">
        <v>65.62</v>
      </c>
      <c r="T6" s="35">
        <v>48.01</v>
      </c>
      <c r="U6" s="36">
        <f t="shared" ref="U6:U40" si="4">AVERAGE(S6:T6)</f>
        <v>56.814999999999998</v>
      </c>
      <c r="V6" s="35">
        <v>69.77</v>
      </c>
      <c r="W6" s="35">
        <v>52.08</v>
      </c>
      <c r="X6" s="36">
        <f t="shared" ref="X6:X40" si="5">AVERAGE(V6:W6)</f>
        <v>60.924999999999997</v>
      </c>
      <c r="Y6" s="35">
        <v>51.67</v>
      </c>
      <c r="Z6" s="35">
        <v>64.02</v>
      </c>
      <c r="AA6" s="35">
        <v>57.33</v>
      </c>
      <c r="AB6" s="35">
        <v>39.590000000000003</v>
      </c>
      <c r="AC6" s="36">
        <f t="shared" ref="AC6:AC40" si="6">AVERAGE(AA6:AB6)</f>
        <v>48.46</v>
      </c>
      <c r="AD6" s="35">
        <v>74.66</v>
      </c>
      <c r="AE6" s="35">
        <v>61.41</v>
      </c>
      <c r="AF6" s="35">
        <v>52.92</v>
      </c>
      <c r="AG6" s="36">
        <f t="shared" ref="AG6:AG40" si="7">AVERAGE(AE6:AF6)</f>
        <v>57.164999999999999</v>
      </c>
      <c r="AH6" s="49">
        <v>65.19</v>
      </c>
      <c r="AI6" s="45">
        <f t="shared" ref="AI6:AI40" si="8">AVERAGE(E6,J6,M6,P6:R6,U6,X6,Y6:Z6,AC6,AD6,AG6:AH6)</f>
        <v>60.088869047619042</v>
      </c>
      <c r="AJ6" s="125">
        <v>61.83</v>
      </c>
      <c r="AK6" s="19">
        <v>49.38</v>
      </c>
      <c r="AL6" s="19">
        <v>92.4</v>
      </c>
      <c r="AM6" s="36">
        <f t="shared" ref="AM6:AM40" si="9">AVERAGE(AJ6:AL6)</f>
        <v>67.87</v>
      </c>
      <c r="AN6" s="19">
        <v>83.23</v>
      </c>
      <c r="AO6" s="19">
        <v>61</v>
      </c>
      <c r="AP6" s="19">
        <v>50.09</v>
      </c>
      <c r="AQ6" s="19">
        <v>57.99</v>
      </c>
      <c r="AR6" s="36">
        <f t="shared" ref="AR6:AR40" si="10">AVERAGE(AN6:AQ6)</f>
        <v>63.077500000000008</v>
      </c>
      <c r="AS6" s="19">
        <v>59.26</v>
      </c>
      <c r="AT6" s="19">
        <v>50.01</v>
      </c>
      <c r="AU6" s="36">
        <f t="shared" ref="AU6:AU40" si="11">AVERAGE(AS6:AT6)</f>
        <v>54.634999999999998</v>
      </c>
      <c r="AV6" s="19">
        <v>60.44</v>
      </c>
      <c r="AW6" s="19">
        <v>60</v>
      </c>
      <c r="AX6" s="36">
        <f t="shared" ref="AX6:AX40" si="12">AVERAGE(AV6:AW6)</f>
        <v>60.22</v>
      </c>
      <c r="AY6" s="19">
        <v>72.75</v>
      </c>
      <c r="AZ6" s="19">
        <v>45.65</v>
      </c>
      <c r="BA6" s="19">
        <v>66.06</v>
      </c>
      <c r="BB6" s="19">
        <v>48.69</v>
      </c>
      <c r="BC6" s="36">
        <f t="shared" ref="BC6:BC40" si="13">AVERAGE(BA6:BB6)</f>
        <v>57.375</v>
      </c>
      <c r="BD6" s="19">
        <v>71.28</v>
      </c>
      <c r="BE6" s="19">
        <v>52.13</v>
      </c>
      <c r="BF6" s="36">
        <f t="shared" ref="BF6:BF40" si="14">AVERAGE(BD6:BE6)</f>
        <v>61.704999999999998</v>
      </c>
      <c r="BG6" s="19">
        <v>51.93</v>
      </c>
      <c r="BH6" s="19">
        <v>63.85</v>
      </c>
      <c r="BI6" s="19">
        <v>56.28</v>
      </c>
      <c r="BJ6" s="19">
        <v>37.04</v>
      </c>
      <c r="BK6" s="36">
        <f t="shared" ref="BK6:BK40" si="15">AVERAGE(BI6:BJ6)</f>
        <v>46.66</v>
      </c>
      <c r="BL6" s="19">
        <v>73.17</v>
      </c>
      <c r="BM6" s="19">
        <v>60.91</v>
      </c>
      <c r="BN6" s="19">
        <v>51.96</v>
      </c>
      <c r="BO6" s="36">
        <f t="shared" ref="BO6:BO40" si="16">AVERAGE(BM6:BN6)</f>
        <v>56.435000000000002</v>
      </c>
      <c r="BP6" s="19">
        <v>65</v>
      </c>
      <c r="BQ6" s="122">
        <f t="shared" ref="BQ6:BQ40" si="17">AVERAGE(AM6,AR6,AU6,AX6:AZ6,BC6,BF6,BG6:BH6,BK6,BL6,BO6:BP6)</f>
        <v>60.023392857142845</v>
      </c>
      <c r="BR6" s="120">
        <v>64.05</v>
      </c>
      <c r="BS6" s="35">
        <v>46.46</v>
      </c>
      <c r="BT6" s="35">
        <v>91.44</v>
      </c>
      <c r="BU6" s="36">
        <f t="shared" ref="BU6:BU40" si="18">AVERAGE(BR6:BT6)</f>
        <v>67.316666666666663</v>
      </c>
      <c r="BV6" s="35">
        <v>68.680000000000007</v>
      </c>
      <c r="BW6" s="35">
        <v>72.84</v>
      </c>
      <c r="BX6" s="35">
        <v>52.53</v>
      </c>
      <c r="BY6" s="36">
        <f t="shared" ref="BY6:BY40" si="19">AVERAGE(BW6:BX6)</f>
        <v>62.685000000000002</v>
      </c>
      <c r="BZ6" s="35">
        <v>39.25</v>
      </c>
      <c r="CA6" s="35">
        <v>55.58</v>
      </c>
      <c r="CB6" s="35">
        <v>45.63</v>
      </c>
      <c r="CC6" s="36">
        <f t="shared" ref="CC6:CC40" si="20">AVERAGE(CA6:CB6)</f>
        <v>50.605000000000004</v>
      </c>
      <c r="CD6" s="35">
        <v>59.88</v>
      </c>
      <c r="CE6" s="35">
        <v>57.01</v>
      </c>
      <c r="CF6" s="36">
        <f t="shared" ref="CF6:CF40" si="21">AVERAGE(CD6:CE6)</f>
        <v>58.445</v>
      </c>
      <c r="CG6" s="35">
        <v>65.84</v>
      </c>
      <c r="CH6" s="35">
        <v>44.13</v>
      </c>
      <c r="CI6" s="36">
        <f t="shared" ref="CI6:CI40" si="22">AVERAGE(CG6:CH6)</f>
        <v>54.984999999999999</v>
      </c>
      <c r="CJ6" s="44">
        <f t="shared" ref="CJ6:CJ40" si="23">AVERAGE(BU6,BV6,BY6,BZ6,CC6,CF6,CI6)</f>
        <v>57.423809523809531</v>
      </c>
    </row>
    <row r="7" spans="1:88" x14ac:dyDescent="0.25">
      <c r="A7" s="17" t="s">
        <v>4</v>
      </c>
      <c r="B7" s="112">
        <v>57.52</v>
      </c>
      <c r="C7" s="35">
        <v>51.33</v>
      </c>
      <c r="D7" s="35">
        <v>92.92</v>
      </c>
      <c r="E7" s="36">
        <f t="shared" si="0"/>
        <v>67.256666666666661</v>
      </c>
      <c r="F7" s="35">
        <v>89.09</v>
      </c>
      <c r="G7" s="35">
        <v>76.11</v>
      </c>
      <c r="H7" s="35">
        <v>58.41</v>
      </c>
      <c r="I7" s="35">
        <v>61.95</v>
      </c>
      <c r="J7" s="36">
        <f t="shared" si="1"/>
        <v>71.39</v>
      </c>
      <c r="K7" s="35">
        <v>52.21</v>
      </c>
      <c r="L7" s="35">
        <v>42.48</v>
      </c>
      <c r="M7" s="36">
        <f t="shared" si="2"/>
        <v>47.344999999999999</v>
      </c>
      <c r="N7" s="35">
        <v>63.72</v>
      </c>
      <c r="O7" s="35">
        <v>58.41</v>
      </c>
      <c r="P7" s="36">
        <f t="shared" si="3"/>
        <v>61.064999999999998</v>
      </c>
      <c r="Q7" s="35">
        <v>76.989999999999995</v>
      </c>
      <c r="R7" s="35">
        <v>39.82</v>
      </c>
      <c r="S7" s="35">
        <v>70.8</v>
      </c>
      <c r="T7" s="35">
        <v>52.21</v>
      </c>
      <c r="U7" s="36">
        <f t="shared" si="4"/>
        <v>61.504999999999995</v>
      </c>
      <c r="V7" s="35">
        <v>70.349999999999994</v>
      </c>
      <c r="W7" s="35">
        <v>53.1</v>
      </c>
      <c r="X7" s="36">
        <f t="shared" si="5"/>
        <v>61.724999999999994</v>
      </c>
      <c r="Y7" s="35">
        <v>48.67</v>
      </c>
      <c r="Z7" s="35">
        <v>60.18</v>
      </c>
      <c r="AA7" s="35">
        <v>63.72</v>
      </c>
      <c r="AB7" s="35">
        <v>37.46</v>
      </c>
      <c r="AC7" s="36">
        <f t="shared" si="6"/>
        <v>50.59</v>
      </c>
      <c r="AD7" s="35">
        <v>70.8</v>
      </c>
      <c r="AE7" s="35">
        <v>67.260000000000005</v>
      </c>
      <c r="AF7" s="35">
        <v>62.83</v>
      </c>
      <c r="AG7" s="36">
        <f t="shared" si="7"/>
        <v>65.045000000000002</v>
      </c>
      <c r="AH7" s="49">
        <v>59.29</v>
      </c>
      <c r="AI7" s="45">
        <f t="shared" si="8"/>
        <v>60.11940476190474</v>
      </c>
      <c r="AJ7" s="125">
        <v>61.56</v>
      </c>
      <c r="AK7" s="19">
        <v>37.08</v>
      </c>
      <c r="AL7" s="19">
        <v>95.63</v>
      </c>
      <c r="AM7" s="36">
        <f t="shared" si="9"/>
        <v>64.756666666666661</v>
      </c>
      <c r="AN7" s="19">
        <v>92.5</v>
      </c>
      <c r="AO7" s="19">
        <v>76.25</v>
      </c>
      <c r="AP7" s="19">
        <v>41.25</v>
      </c>
      <c r="AQ7" s="19">
        <v>48.33</v>
      </c>
      <c r="AR7" s="36">
        <f t="shared" si="10"/>
        <v>64.582499999999996</v>
      </c>
      <c r="AS7" s="19">
        <v>60</v>
      </c>
      <c r="AT7" s="19">
        <v>50</v>
      </c>
      <c r="AU7" s="36">
        <f t="shared" si="11"/>
        <v>55</v>
      </c>
      <c r="AV7" s="19">
        <v>76.25</v>
      </c>
      <c r="AW7" s="19">
        <v>75</v>
      </c>
      <c r="AX7" s="36">
        <f t="shared" si="12"/>
        <v>75.625</v>
      </c>
      <c r="AY7" s="19">
        <v>75.63</v>
      </c>
      <c r="AZ7" s="19">
        <v>51.25</v>
      </c>
      <c r="BA7" s="19">
        <v>71.25</v>
      </c>
      <c r="BB7" s="19">
        <v>53.75</v>
      </c>
      <c r="BC7" s="36">
        <f t="shared" si="13"/>
        <v>62.5</v>
      </c>
      <c r="BD7" s="19">
        <v>73.75</v>
      </c>
      <c r="BE7" s="19">
        <v>47.5</v>
      </c>
      <c r="BF7" s="36">
        <f t="shared" si="14"/>
        <v>60.625</v>
      </c>
      <c r="BG7" s="19">
        <v>48.13</v>
      </c>
      <c r="BH7" s="19">
        <v>61.25</v>
      </c>
      <c r="BI7" s="19">
        <v>54.38</v>
      </c>
      <c r="BJ7" s="19">
        <v>23.33</v>
      </c>
      <c r="BK7" s="36">
        <f t="shared" si="15"/>
        <v>38.855000000000004</v>
      </c>
      <c r="BL7" s="19">
        <v>88.75</v>
      </c>
      <c r="BM7" s="19">
        <v>63.75</v>
      </c>
      <c r="BN7" s="19">
        <v>65</v>
      </c>
      <c r="BO7" s="36">
        <f t="shared" si="16"/>
        <v>64.375</v>
      </c>
      <c r="BP7" s="19">
        <v>74.38</v>
      </c>
      <c r="BQ7" s="122">
        <f t="shared" si="17"/>
        <v>63.264940476190475</v>
      </c>
      <c r="BR7" s="120">
        <v>60.19</v>
      </c>
      <c r="BS7" s="35">
        <v>37.22</v>
      </c>
      <c r="BT7" s="35">
        <v>95.15</v>
      </c>
      <c r="BU7" s="36">
        <f t="shared" si="18"/>
        <v>64.186666666666667</v>
      </c>
      <c r="BV7" s="35">
        <v>70.87</v>
      </c>
      <c r="BW7" s="35">
        <v>67.959999999999994</v>
      </c>
      <c r="BX7" s="35">
        <v>46.6</v>
      </c>
      <c r="BY7" s="36">
        <f t="shared" si="19"/>
        <v>57.28</v>
      </c>
      <c r="BZ7" s="35">
        <v>28.8</v>
      </c>
      <c r="CA7" s="35">
        <v>55.34</v>
      </c>
      <c r="CB7" s="35">
        <v>33.979999999999997</v>
      </c>
      <c r="CC7" s="36">
        <f t="shared" si="20"/>
        <v>44.66</v>
      </c>
      <c r="CD7" s="35">
        <v>51.46</v>
      </c>
      <c r="CE7" s="35">
        <v>50.49</v>
      </c>
      <c r="CF7" s="36">
        <f t="shared" si="21"/>
        <v>50.975000000000001</v>
      </c>
      <c r="CG7" s="35">
        <v>62.14</v>
      </c>
      <c r="CH7" s="35">
        <v>34.950000000000003</v>
      </c>
      <c r="CI7" s="36">
        <f t="shared" si="22"/>
        <v>48.545000000000002</v>
      </c>
      <c r="CJ7" s="44">
        <f t="shared" si="23"/>
        <v>52.188095238095244</v>
      </c>
    </row>
    <row r="8" spans="1:88" x14ac:dyDescent="0.25">
      <c r="A8" s="17" t="s">
        <v>5</v>
      </c>
      <c r="B8" s="112">
        <v>62.16</v>
      </c>
      <c r="C8" s="35">
        <v>47.4</v>
      </c>
      <c r="D8" s="35">
        <v>92.94</v>
      </c>
      <c r="E8" s="36">
        <f t="shared" si="0"/>
        <v>67.5</v>
      </c>
      <c r="F8" s="35">
        <v>76.77</v>
      </c>
      <c r="G8" s="35">
        <v>53.68</v>
      </c>
      <c r="H8" s="35">
        <v>48.3</v>
      </c>
      <c r="I8" s="35">
        <v>56.11</v>
      </c>
      <c r="J8" s="36">
        <f t="shared" si="1"/>
        <v>58.715000000000003</v>
      </c>
      <c r="K8" s="35">
        <v>64.09</v>
      </c>
      <c r="L8" s="35">
        <v>51.35</v>
      </c>
      <c r="M8" s="36">
        <f t="shared" si="2"/>
        <v>57.72</v>
      </c>
      <c r="N8" s="35">
        <v>61.88</v>
      </c>
      <c r="O8" s="35">
        <v>58.61</v>
      </c>
      <c r="P8" s="36">
        <f t="shared" si="3"/>
        <v>60.245000000000005</v>
      </c>
      <c r="Q8" s="35">
        <v>72.010000000000005</v>
      </c>
      <c r="R8" s="35">
        <v>46.99</v>
      </c>
      <c r="S8" s="35">
        <v>67.69</v>
      </c>
      <c r="T8" s="35">
        <v>48.55</v>
      </c>
      <c r="U8" s="36">
        <f t="shared" si="4"/>
        <v>58.12</v>
      </c>
      <c r="V8" s="35">
        <v>70.430000000000007</v>
      </c>
      <c r="W8" s="35">
        <v>50.8</v>
      </c>
      <c r="X8" s="36">
        <f t="shared" si="5"/>
        <v>60.615000000000002</v>
      </c>
      <c r="Y8" s="35">
        <v>56.67</v>
      </c>
      <c r="Z8" s="35">
        <v>63.18</v>
      </c>
      <c r="AA8" s="35">
        <v>62.23</v>
      </c>
      <c r="AB8" s="35">
        <v>43.35</v>
      </c>
      <c r="AC8" s="36">
        <f t="shared" si="6"/>
        <v>52.79</v>
      </c>
      <c r="AD8" s="35">
        <v>75</v>
      </c>
      <c r="AE8" s="35">
        <v>60.23</v>
      </c>
      <c r="AF8" s="35">
        <v>53.02</v>
      </c>
      <c r="AG8" s="36">
        <f t="shared" si="7"/>
        <v>56.625</v>
      </c>
      <c r="AH8" s="49">
        <v>65.97</v>
      </c>
      <c r="AI8" s="45">
        <f t="shared" si="8"/>
        <v>60.86785714285714</v>
      </c>
      <c r="AJ8" s="125">
        <v>63.37</v>
      </c>
      <c r="AK8" s="19">
        <v>47.94</v>
      </c>
      <c r="AL8" s="19">
        <v>92.11</v>
      </c>
      <c r="AM8" s="36">
        <f t="shared" si="9"/>
        <v>67.806666666666672</v>
      </c>
      <c r="AN8" s="19">
        <v>79.930000000000007</v>
      </c>
      <c r="AO8" s="19">
        <v>54.49</v>
      </c>
      <c r="AP8" s="19">
        <v>49.83</v>
      </c>
      <c r="AQ8" s="19">
        <v>55.47</v>
      </c>
      <c r="AR8" s="36">
        <f t="shared" si="10"/>
        <v>59.93</v>
      </c>
      <c r="AS8" s="19">
        <v>57.8</v>
      </c>
      <c r="AT8" s="19">
        <v>47.1</v>
      </c>
      <c r="AU8" s="36">
        <f t="shared" si="11"/>
        <v>52.45</v>
      </c>
      <c r="AV8" s="19">
        <v>57.29</v>
      </c>
      <c r="AW8" s="19">
        <v>56.49</v>
      </c>
      <c r="AX8" s="36">
        <f t="shared" si="12"/>
        <v>56.89</v>
      </c>
      <c r="AY8" s="19">
        <v>69.790000000000006</v>
      </c>
      <c r="AZ8" s="19">
        <v>42.91</v>
      </c>
      <c r="BA8" s="19">
        <v>64.59</v>
      </c>
      <c r="BB8" s="19">
        <v>46.21</v>
      </c>
      <c r="BC8" s="36">
        <f t="shared" si="13"/>
        <v>55.400000000000006</v>
      </c>
      <c r="BD8" s="19">
        <v>70.099999999999994</v>
      </c>
      <c r="BE8" s="19">
        <v>48.88</v>
      </c>
      <c r="BF8" s="36">
        <f t="shared" si="14"/>
        <v>59.489999999999995</v>
      </c>
      <c r="BG8" s="19">
        <v>55.55</v>
      </c>
      <c r="BH8" s="19">
        <v>61.9</v>
      </c>
      <c r="BI8" s="19">
        <v>59.58</v>
      </c>
      <c r="BJ8" s="19">
        <v>38.21</v>
      </c>
      <c r="BK8" s="36">
        <f t="shared" si="15"/>
        <v>48.894999999999996</v>
      </c>
      <c r="BL8" s="19">
        <v>71.7</v>
      </c>
      <c r="BM8" s="19">
        <v>59.92</v>
      </c>
      <c r="BN8" s="19">
        <v>52.07</v>
      </c>
      <c r="BO8" s="36">
        <f t="shared" si="16"/>
        <v>55.995000000000005</v>
      </c>
      <c r="BP8" s="19">
        <v>67.17</v>
      </c>
      <c r="BQ8" s="122">
        <f t="shared" si="17"/>
        <v>58.991190476190468</v>
      </c>
      <c r="BR8" s="120">
        <v>64.569999999999993</v>
      </c>
      <c r="BS8" s="35">
        <v>46.75</v>
      </c>
      <c r="BT8" s="35">
        <v>91.57</v>
      </c>
      <c r="BU8" s="36">
        <f t="shared" si="18"/>
        <v>67.63</v>
      </c>
      <c r="BV8" s="35">
        <v>67.040000000000006</v>
      </c>
      <c r="BW8" s="35">
        <v>71.63</v>
      </c>
      <c r="BX8" s="35">
        <v>52.44</v>
      </c>
      <c r="BY8" s="36">
        <f t="shared" si="19"/>
        <v>62.034999999999997</v>
      </c>
      <c r="BZ8" s="35">
        <v>38.74</v>
      </c>
      <c r="CA8" s="35">
        <v>54.28</v>
      </c>
      <c r="CB8" s="35">
        <v>43.35</v>
      </c>
      <c r="CC8" s="36">
        <f t="shared" si="20"/>
        <v>48.814999999999998</v>
      </c>
      <c r="CD8" s="35">
        <v>58.46</v>
      </c>
      <c r="CE8" s="35">
        <v>53.97</v>
      </c>
      <c r="CF8" s="36">
        <f t="shared" si="21"/>
        <v>56.215000000000003</v>
      </c>
      <c r="CG8" s="35">
        <v>68.28</v>
      </c>
      <c r="CH8" s="35">
        <v>44.98</v>
      </c>
      <c r="CI8" s="36">
        <f t="shared" si="22"/>
        <v>56.629999999999995</v>
      </c>
      <c r="CJ8" s="44">
        <f t="shared" si="23"/>
        <v>56.729285714285716</v>
      </c>
    </row>
    <row r="9" spans="1:88" x14ac:dyDescent="0.25">
      <c r="A9" s="17" t="s">
        <v>6</v>
      </c>
      <c r="B9" s="112">
        <v>65.48</v>
      </c>
      <c r="C9" s="35">
        <v>56</v>
      </c>
      <c r="D9" s="35">
        <v>91.56</v>
      </c>
      <c r="E9" s="36">
        <f t="shared" si="0"/>
        <v>71.013333333333335</v>
      </c>
      <c r="F9" s="35">
        <v>84.73</v>
      </c>
      <c r="G9" s="35">
        <v>63.78</v>
      </c>
      <c r="H9" s="35">
        <v>46.11</v>
      </c>
      <c r="I9" s="35">
        <v>58.13</v>
      </c>
      <c r="J9" s="36">
        <f t="shared" si="1"/>
        <v>63.1875</v>
      </c>
      <c r="K9" s="35">
        <v>57.36</v>
      </c>
      <c r="L9" s="35">
        <v>50.54</v>
      </c>
      <c r="M9" s="36">
        <f t="shared" si="2"/>
        <v>53.95</v>
      </c>
      <c r="N9" s="35">
        <v>55.53</v>
      </c>
      <c r="O9" s="35">
        <v>55.03</v>
      </c>
      <c r="P9" s="36">
        <f t="shared" si="3"/>
        <v>55.28</v>
      </c>
      <c r="Q9" s="35">
        <v>79.63</v>
      </c>
      <c r="R9" s="35">
        <v>51.54</v>
      </c>
      <c r="S9" s="35">
        <v>68.739999999999995</v>
      </c>
      <c r="T9" s="35">
        <v>47.88</v>
      </c>
      <c r="U9" s="36">
        <f t="shared" si="4"/>
        <v>58.31</v>
      </c>
      <c r="V9" s="35">
        <v>68</v>
      </c>
      <c r="W9" s="35">
        <v>49.88</v>
      </c>
      <c r="X9" s="36">
        <f t="shared" si="5"/>
        <v>58.94</v>
      </c>
      <c r="Y9" s="35">
        <v>53.28</v>
      </c>
      <c r="Z9" s="35">
        <v>67.75</v>
      </c>
      <c r="AA9" s="35">
        <v>51.41</v>
      </c>
      <c r="AB9" s="35">
        <v>33.17</v>
      </c>
      <c r="AC9" s="36">
        <f t="shared" si="6"/>
        <v>42.29</v>
      </c>
      <c r="AD9" s="35">
        <v>75.56</v>
      </c>
      <c r="AE9" s="35">
        <v>58.27</v>
      </c>
      <c r="AF9" s="35">
        <v>52.45</v>
      </c>
      <c r="AG9" s="36">
        <f t="shared" si="7"/>
        <v>55.36</v>
      </c>
      <c r="AH9" s="49">
        <v>65.5</v>
      </c>
      <c r="AI9" s="45">
        <f t="shared" si="8"/>
        <v>60.827916666666667</v>
      </c>
      <c r="AJ9" s="125">
        <v>66.760000000000005</v>
      </c>
      <c r="AK9" s="19">
        <v>50.98</v>
      </c>
      <c r="AL9" s="19">
        <v>92.17</v>
      </c>
      <c r="AM9" s="36">
        <f t="shared" si="9"/>
        <v>69.970000000000013</v>
      </c>
      <c r="AN9" s="19">
        <v>87.47</v>
      </c>
      <c r="AO9" s="19">
        <v>68.62</v>
      </c>
      <c r="AP9" s="19">
        <v>57.41</v>
      </c>
      <c r="AQ9" s="19">
        <v>62.71</v>
      </c>
      <c r="AR9" s="36">
        <f t="shared" si="10"/>
        <v>69.052499999999995</v>
      </c>
      <c r="AS9" s="19">
        <v>61.67</v>
      </c>
      <c r="AT9" s="19">
        <v>54.99</v>
      </c>
      <c r="AU9" s="36">
        <f t="shared" si="11"/>
        <v>58.33</v>
      </c>
      <c r="AV9" s="19">
        <v>62.49</v>
      </c>
      <c r="AW9" s="19">
        <v>62.98</v>
      </c>
      <c r="AX9" s="36">
        <f t="shared" si="12"/>
        <v>62.734999999999999</v>
      </c>
      <c r="AY9" s="19">
        <v>75.64</v>
      </c>
      <c r="AZ9" s="19">
        <v>48.19</v>
      </c>
      <c r="BA9" s="19">
        <v>65.05</v>
      </c>
      <c r="BB9" s="19">
        <v>48.64</v>
      </c>
      <c r="BC9" s="36">
        <f t="shared" si="13"/>
        <v>56.844999999999999</v>
      </c>
      <c r="BD9" s="19">
        <v>75.02</v>
      </c>
      <c r="BE9" s="19">
        <v>52.68</v>
      </c>
      <c r="BF9" s="36">
        <f t="shared" si="14"/>
        <v>63.849999999999994</v>
      </c>
      <c r="BG9" s="19">
        <v>54.08</v>
      </c>
      <c r="BH9" s="19">
        <v>67.02</v>
      </c>
      <c r="BI9" s="19">
        <v>56.76</v>
      </c>
      <c r="BJ9" s="19">
        <v>36.69</v>
      </c>
      <c r="BK9" s="36">
        <f t="shared" si="15"/>
        <v>46.724999999999994</v>
      </c>
      <c r="BL9" s="19">
        <v>75.930000000000007</v>
      </c>
      <c r="BM9" s="19">
        <v>57.38</v>
      </c>
      <c r="BN9" s="19">
        <v>51.61</v>
      </c>
      <c r="BO9" s="36">
        <f t="shared" si="16"/>
        <v>54.495000000000005</v>
      </c>
      <c r="BP9" s="19">
        <v>63.23</v>
      </c>
      <c r="BQ9" s="122">
        <f t="shared" si="17"/>
        <v>61.863750000000003</v>
      </c>
      <c r="BR9" s="120">
        <v>65.98</v>
      </c>
      <c r="BS9" s="35">
        <v>50.9</v>
      </c>
      <c r="BT9" s="35">
        <v>96.07</v>
      </c>
      <c r="BU9" s="36">
        <f t="shared" si="18"/>
        <v>70.983333333333334</v>
      </c>
      <c r="BV9" s="35">
        <v>70.19</v>
      </c>
      <c r="BW9" s="35">
        <v>76.95</v>
      </c>
      <c r="BX9" s="35">
        <v>51.67</v>
      </c>
      <c r="BY9" s="36">
        <f t="shared" si="19"/>
        <v>64.31</v>
      </c>
      <c r="BZ9" s="35">
        <v>38.31</v>
      </c>
      <c r="CA9" s="35">
        <v>55.48</v>
      </c>
      <c r="CB9" s="35">
        <v>48.65</v>
      </c>
      <c r="CC9" s="36">
        <f t="shared" si="20"/>
        <v>52.064999999999998</v>
      </c>
      <c r="CD9" s="35">
        <v>55.64</v>
      </c>
      <c r="CE9" s="35">
        <v>56.76</v>
      </c>
      <c r="CF9" s="36">
        <f t="shared" si="21"/>
        <v>56.2</v>
      </c>
      <c r="CG9" s="35">
        <v>60.81</v>
      </c>
      <c r="CH9" s="35">
        <v>37.92</v>
      </c>
      <c r="CI9" s="36">
        <f t="shared" si="22"/>
        <v>49.365000000000002</v>
      </c>
      <c r="CJ9" s="44">
        <f t="shared" si="23"/>
        <v>57.346190476190479</v>
      </c>
    </row>
    <row r="10" spans="1:88" x14ac:dyDescent="0.25">
      <c r="A10" s="17" t="s">
        <v>7</v>
      </c>
      <c r="B10" s="112">
        <v>62.44</v>
      </c>
      <c r="C10" s="35">
        <v>65.75</v>
      </c>
      <c r="D10" s="35">
        <v>91.1</v>
      </c>
      <c r="E10" s="36">
        <f t="shared" si="0"/>
        <v>73.096666666666664</v>
      </c>
      <c r="F10" s="35">
        <v>80.67</v>
      </c>
      <c r="G10" s="35">
        <v>59.97</v>
      </c>
      <c r="H10" s="35">
        <v>43.68</v>
      </c>
      <c r="I10" s="35">
        <v>58.45</v>
      </c>
      <c r="J10" s="36">
        <f t="shared" si="1"/>
        <v>60.692499999999995</v>
      </c>
      <c r="K10" s="35">
        <v>47.03</v>
      </c>
      <c r="L10" s="35">
        <v>46.58</v>
      </c>
      <c r="M10" s="36">
        <f t="shared" si="2"/>
        <v>46.805</v>
      </c>
      <c r="N10" s="35">
        <v>49.32</v>
      </c>
      <c r="O10" s="35">
        <v>43.84</v>
      </c>
      <c r="P10" s="36">
        <f t="shared" si="3"/>
        <v>46.58</v>
      </c>
      <c r="Q10" s="35">
        <v>83.56</v>
      </c>
      <c r="R10" s="35">
        <v>32.65</v>
      </c>
      <c r="S10" s="35">
        <v>57.08</v>
      </c>
      <c r="T10" s="35">
        <v>39.270000000000003</v>
      </c>
      <c r="U10" s="36">
        <f t="shared" si="4"/>
        <v>48.174999999999997</v>
      </c>
      <c r="V10" s="35">
        <v>55.71</v>
      </c>
      <c r="W10" s="35">
        <v>51.6</v>
      </c>
      <c r="X10" s="36">
        <f t="shared" si="5"/>
        <v>53.655000000000001</v>
      </c>
      <c r="Y10" s="35">
        <v>42.92</v>
      </c>
      <c r="Z10" s="35">
        <v>75.34</v>
      </c>
      <c r="AA10" s="35">
        <v>53.42</v>
      </c>
      <c r="AB10" s="35">
        <v>39.42</v>
      </c>
      <c r="AC10" s="36">
        <f t="shared" si="6"/>
        <v>46.42</v>
      </c>
      <c r="AD10" s="35">
        <v>70.319999999999993</v>
      </c>
      <c r="AE10" s="35">
        <v>67.58</v>
      </c>
      <c r="AF10" s="35">
        <v>65.75</v>
      </c>
      <c r="AG10" s="36">
        <f t="shared" si="7"/>
        <v>66.664999999999992</v>
      </c>
      <c r="AH10" s="49">
        <v>59.82</v>
      </c>
      <c r="AI10" s="45">
        <f t="shared" si="8"/>
        <v>57.621369047619048</v>
      </c>
      <c r="AJ10" s="125">
        <v>68.83</v>
      </c>
      <c r="AK10" s="19">
        <v>64.11</v>
      </c>
      <c r="AL10" s="19">
        <v>93.62</v>
      </c>
      <c r="AM10" s="36">
        <f t="shared" si="9"/>
        <v>75.52</v>
      </c>
      <c r="AN10" s="19">
        <v>82.7</v>
      </c>
      <c r="AO10" s="19">
        <v>62.13</v>
      </c>
      <c r="AP10" s="19">
        <v>46.52</v>
      </c>
      <c r="AQ10" s="19">
        <v>61.13</v>
      </c>
      <c r="AR10" s="36">
        <f t="shared" si="10"/>
        <v>63.120000000000005</v>
      </c>
      <c r="AS10" s="19">
        <v>65.959999999999994</v>
      </c>
      <c r="AT10" s="19">
        <v>62.55</v>
      </c>
      <c r="AU10" s="36">
        <f t="shared" si="11"/>
        <v>64.254999999999995</v>
      </c>
      <c r="AV10" s="19">
        <v>62.55</v>
      </c>
      <c r="AW10" s="19">
        <v>59.15</v>
      </c>
      <c r="AX10" s="36">
        <f t="shared" si="12"/>
        <v>60.849999999999994</v>
      </c>
      <c r="AY10" s="19">
        <v>81.7</v>
      </c>
      <c r="AZ10" s="19">
        <v>51.49</v>
      </c>
      <c r="BA10" s="19">
        <v>73.62</v>
      </c>
      <c r="BB10" s="19">
        <v>61.28</v>
      </c>
      <c r="BC10" s="36">
        <f t="shared" si="13"/>
        <v>67.45</v>
      </c>
      <c r="BD10" s="19">
        <v>64.680000000000007</v>
      </c>
      <c r="BE10" s="19">
        <v>60</v>
      </c>
      <c r="BF10" s="36">
        <f t="shared" si="14"/>
        <v>62.34</v>
      </c>
      <c r="BG10" s="19">
        <v>57.02</v>
      </c>
      <c r="BH10" s="19">
        <v>72.77</v>
      </c>
      <c r="BI10" s="19">
        <v>53.83</v>
      </c>
      <c r="BJ10" s="19">
        <v>37.020000000000003</v>
      </c>
      <c r="BK10" s="36">
        <f t="shared" si="15"/>
        <v>45.424999999999997</v>
      </c>
      <c r="BL10" s="19">
        <v>74.89</v>
      </c>
      <c r="BM10" s="19">
        <v>60</v>
      </c>
      <c r="BN10" s="19">
        <v>53.62</v>
      </c>
      <c r="BO10" s="36">
        <f>AVERAGE(BM10:BN10)</f>
        <v>56.81</v>
      </c>
      <c r="BP10" s="19">
        <v>65.319999999999993</v>
      </c>
      <c r="BQ10" s="122">
        <f t="shared" si="17"/>
        <v>64.211428571428556</v>
      </c>
      <c r="BR10" s="120">
        <v>61.81</v>
      </c>
      <c r="BS10" s="35">
        <v>48.52</v>
      </c>
      <c r="BT10" s="35">
        <v>93.67</v>
      </c>
      <c r="BU10" s="36">
        <f t="shared" si="18"/>
        <v>68</v>
      </c>
      <c r="BV10" s="35">
        <v>63.29</v>
      </c>
      <c r="BW10" s="35">
        <v>81.430000000000007</v>
      </c>
      <c r="BX10" s="35">
        <v>59.7</v>
      </c>
      <c r="BY10" s="36">
        <f t="shared" si="19"/>
        <v>70.564999999999998</v>
      </c>
      <c r="BZ10" s="35">
        <v>37.409999999999997</v>
      </c>
      <c r="CA10" s="35">
        <v>61.6</v>
      </c>
      <c r="CB10" s="35">
        <v>48.95</v>
      </c>
      <c r="CC10" s="36">
        <f t="shared" si="20"/>
        <v>55.275000000000006</v>
      </c>
      <c r="CD10" s="35">
        <v>62.03</v>
      </c>
      <c r="CE10" s="35">
        <v>54.43</v>
      </c>
      <c r="CF10" s="36">
        <f t="shared" si="21"/>
        <v>58.230000000000004</v>
      </c>
      <c r="CG10" s="35">
        <v>63.29</v>
      </c>
      <c r="CH10" s="35">
        <v>41.77</v>
      </c>
      <c r="CI10" s="36">
        <f t="shared" si="22"/>
        <v>52.53</v>
      </c>
      <c r="CJ10" s="44">
        <f t="shared" si="23"/>
        <v>57.899999999999991</v>
      </c>
    </row>
    <row r="11" spans="1:88" x14ac:dyDescent="0.25">
      <c r="A11" s="17" t="s">
        <v>8</v>
      </c>
      <c r="B11" s="112">
        <v>62.41</v>
      </c>
      <c r="C11" s="35">
        <v>56.74</v>
      </c>
      <c r="D11" s="35">
        <v>94.68</v>
      </c>
      <c r="E11" s="36">
        <f t="shared" si="0"/>
        <v>71.276666666666671</v>
      </c>
      <c r="F11" s="35">
        <v>91.96</v>
      </c>
      <c r="G11" s="35">
        <v>69.739999999999995</v>
      </c>
      <c r="H11" s="35">
        <v>56.74</v>
      </c>
      <c r="I11" s="35">
        <v>66.67</v>
      </c>
      <c r="J11" s="36">
        <f t="shared" si="1"/>
        <v>71.277500000000003</v>
      </c>
      <c r="K11" s="35">
        <v>43.97</v>
      </c>
      <c r="L11" s="35">
        <v>54.26</v>
      </c>
      <c r="M11" s="36">
        <f t="shared" si="2"/>
        <v>49.114999999999995</v>
      </c>
      <c r="N11" s="35">
        <v>54.61</v>
      </c>
      <c r="O11" s="35">
        <v>72.34</v>
      </c>
      <c r="P11" s="36">
        <f t="shared" si="3"/>
        <v>63.475000000000001</v>
      </c>
      <c r="Q11" s="35">
        <v>75.349999999999994</v>
      </c>
      <c r="R11" s="35">
        <v>49.29</v>
      </c>
      <c r="S11" s="35">
        <v>62.77</v>
      </c>
      <c r="T11" s="35">
        <v>40.07</v>
      </c>
      <c r="U11" s="36">
        <f t="shared" si="4"/>
        <v>51.42</v>
      </c>
      <c r="V11" s="35">
        <v>67.38</v>
      </c>
      <c r="W11" s="35">
        <v>41.49</v>
      </c>
      <c r="X11" s="36">
        <f t="shared" si="5"/>
        <v>54.435000000000002</v>
      </c>
      <c r="Y11" s="35">
        <v>50</v>
      </c>
      <c r="Z11" s="35">
        <v>62.77</v>
      </c>
      <c r="AA11" s="35">
        <v>60.11</v>
      </c>
      <c r="AB11" s="35">
        <v>41.13</v>
      </c>
      <c r="AC11" s="36">
        <f t="shared" si="6"/>
        <v>50.620000000000005</v>
      </c>
      <c r="AD11" s="35">
        <v>80.5</v>
      </c>
      <c r="AE11" s="35">
        <v>59.93</v>
      </c>
      <c r="AF11" s="35">
        <v>53.19</v>
      </c>
      <c r="AG11" s="36">
        <f t="shared" si="7"/>
        <v>56.56</v>
      </c>
      <c r="AH11" s="49">
        <v>68.97</v>
      </c>
      <c r="AI11" s="45">
        <f t="shared" si="8"/>
        <v>61.075654761904765</v>
      </c>
      <c r="AJ11" s="125">
        <v>58.98</v>
      </c>
      <c r="AK11" s="19">
        <v>46.85</v>
      </c>
      <c r="AL11" s="19">
        <v>94.02</v>
      </c>
      <c r="AM11" s="36">
        <f t="shared" si="9"/>
        <v>66.61666666666666</v>
      </c>
      <c r="AN11" s="19">
        <v>90.73</v>
      </c>
      <c r="AO11" s="19">
        <v>70.790000000000006</v>
      </c>
      <c r="AP11" s="19">
        <v>51.22</v>
      </c>
      <c r="AQ11" s="19">
        <v>69.239999999999995</v>
      </c>
      <c r="AR11" s="36">
        <f t="shared" si="10"/>
        <v>70.495000000000005</v>
      </c>
      <c r="AS11" s="19">
        <v>55.6</v>
      </c>
      <c r="AT11" s="19">
        <v>54.44</v>
      </c>
      <c r="AU11" s="36">
        <f t="shared" si="11"/>
        <v>55.019999999999996</v>
      </c>
      <c r="AV11" s="19">
        <v>55.6</v>
      </c>
      <c r="AW11" s="19">
        <v>56.76</v>
      </c>
      <c r="AX11" s="36">
        <f t="shared" si="12"/>
        <v>56.18</v>
      </c>
      <c r="AY11" s="19">
        <v>79.150000000000006</v>
      </c>
      <c r="AZ11" s="19">
        <v>50.77</v>
      </c>
      <c r="BA11" s="19">
        <v>58.3</v>
      </c>
      <c r="BB11" s="19">
        <v>42.86</v>
      </c>
      <c r="BC11" s="36">
        <f t="shared" si="13"/>
        <v>50.58</v>
      </c>
      <c r="BD11" s="19">
        <v>63.9</v>
      </c>
      <c r="BE11" s="19">
        <v>40.93</v>
      </c>
      <c r="BF11" s="36">
        <f t="shared" si="14"/>
        <v>52.414999999999999</v>
      </c>
      <c r="BG11" s="19">
        <v>45.56</v>
      </c>
      <c r="BH11" s="19">
        <v>71.81</v>
      </c>
      <c r="BI11" s="19">
        <v>52.7</v>
      </c>
      <c r="BJ11" s="19">
        <v>46.59</v>
      </c>
      <c r="BK11" s="36">
        <f t="shared" si="15"/>
        <v>49.645000000000003</v>
      </c>
      <c r="BL11" s="19">
        <v>72.2</v>
      </c>
      <c r="BM11" s="19">
        <v>65.64</v>
      </c>
      <c r="BN11" s="19">
        <v>54.83</v>
      </c>
      <c r="BO11" s="36">
        <f t="shared" si="16"/>
        <v>60.234999999999999</v>
      </c>
      <c r="BP11" s="19">
        <v>63.51</v>
      </c>
      <c r="BQ11" s="122">
        <f t="shared" si="17"/>
        <v>60.299047619047613</v>
      </c>
      <c r="BR11" s="120">
        <v>63.27</v>
      </c>
      <c r="BS11" s="35">
        <v>46.93</v>
      </c>
      <c r="BT11" s="35">
        <v>94.77</v>
      </c>
      <c r="BU11" s="36">
        <f t="shared" si="18"/>
        <v>68.323333333333338</v>
      </c>
      <c r="BV11" s="35">
        <v>79.599999999999994</v>
      </c>
      <c r="BW11" s="35">
        <v>79.06</v>
      </c>
      <c r="BX11" s="35">
        <v>62.27</v>
      </c>
      <c r="BY11" s="36">
        <f t="shared" si="19"/>
        <v>70.665000000000006</v>
      </c>
      <c r="BZ11" s="35">
        <v>37.18</v>
      </c>
      <c r="CA11" s="35">
        <v>60.65</v>
      </c>
      <c r="CB11" s="35">
        <v>57.4</v>
      </c>
      <c r="CC11" s="36">
        <f t="shared" si="20"/>
        <v>59.024999999999999</v>
      </c>
      <c r="CD11" s="35">
        <v>68.59</v>
      </c>
      <c r="CE11" s="35">
        <v>72.2</v>
      </c>
      <c r="CF11" s="36">
        <f t="shared" si="21"/>
        <v>70.39500000000001</v>
      </c>
      <c r="CG11" s="35">
        <v>63.54</v>
      </c>
      <c r="CH11" s="35">
        <v>47.29</v>
      </c>
      <c r="CI11" s="36">
        <f t="shared" si="22"/>
        <v>55.414999999999999</v>
      </c>
      <c r="CJ11" s="44">
        <f t="shared" si="23"/>
        <v>62.943333333333342</v>
      </c>
    </row>
    <row r="12" spans="1:88" x14ac:dyDescent="0.25">
      <c r="A12" s="17" t="s">
        <v>9</v>
      </c>
      <c r="B12" s="112">
        <v>57.07</v>
      </c>
      <c r="C12" s="35">
        <v>45.9</v>
      </c>
      <c r="D12" s="35">
        <v>90.74</v>
      </c>
      <c r="E12" s="36">
        <f t="shared" si="0"/>
        <v>64.569999999999993</v>
      </c>
      <c r="F12" s="35">
        <v>84.85</v>
      </c>
      <c r="G12" s="35">
        <v>67.34</v>
      </c>
      <c r="H12" s="35">
        <v>48.93</v>
      </c>
      <c r="I12" s="35">
        <v>62.85</v>
      </c>
      <c r="J12" s="36">
        <f t="shared" si="1"/>
        <v>65.992500000000007</v>
      </c>
      <c r="K12" s="35">
        <v>52.53</v>
      </c>
      <c r="L12" s="35">
        <v>39.39</v>
      </c>
      <c r="M12" s="36">
        <f t="shared" si="2"/>
        <v>45.96</v>
      </c>
      <c r="N12" s="35">
        <v>59.93</v>
      </c>
      <c r="O12" s="35">
        <v>56.9</v>
      </c>
      <c r="P12" s="36">
        <f t="shared" si="3"/>
        <v>58.414999999999999</v>
      </c>
      <c r="Q12" s="35">
        <v>72.39</v>
      </c>
      <c r="R12" s="35">
        <v>40.24</v>
      </c>
      <c r="S12" s="35">
        <v>67.34</v>
      </c>
      <c r="T12" s="35">
        <v>53.54</v>
      </c>
      <c r="U12" s="36">
        <f t="shared" si="4"/>
        <v>60.44</v>
      </c>
      <c r="V12" s="35">
        <v>76.430000000000007</v>
      </c>
      <c r="W12" s="35">
        <v>58.92</v>
      </c>
      <c r="X12" s="36">
        <f t="shared" si="5"/>
        <v>67.675000000000011</v>
      </c>
      <c r="Y12" s="35">
        <v>43.27</v>
      </c>
      <c r="Z12" s="35">
        <v>62.96</v>
      </c>
      <c r="AA12" s="35">
        <v>54.04</v>
      </c>
      <c r="AB12" s="35">
        <v>41.75</v>
      </c>
      <c r="AC12" s="36">
        <f t="shared" si="6"/>
        <v>47.894999999999996</v>
      </c>
      <c r="AD12" s="35">
        <v>75.08</v>
      </c>
      <c r="AE12" s="35">
        <v>62.96</v>
      </c>
      <c r="AF12" s="35">
        <v>50.84</v>
      </c>
      <c r="AG12" s="36">
        <f t="shared" si="7"/>
        <v>56.900000000000006</v>
      </c>
      <c r="AH12" s="49">
        <v>66.84</v>
      </c>
      <c r="AI12" s="45">
        <f t="shared" si="8"/>
        <v>59.187678571428577</v>
      </c>
      <c r="AJ12" s="125">
        <v>58.73</v>
      </c>
      <c r="AK12" s="19">
        <v>40.92</v>
      </c>
      <c r="AL12" s="19">
        <v>87.06</v>
      </c>
      <c r="AM12" s="36">
        <f t="shared" si="9"/>
        <v>62.236666666666672</v>
      </c>
      <c r="AN12" s="19">
        <v>85.75</v>
      </c>
      <c r="AO12" s="19">
        <v>67.709999999999994</v>
      </c>
      <c r="AP12" s="19">
        <v>51.11</v>
      </c>
      <c r="AQ12" s="19">
        <v>55.42</v>
      </c>
      <c r="AR12" s="36">
        <f t="shared" si="10"/>
        <v>64.997500000000002</v>
      </c>
      <c r="AS12" s="19">
        <v>66.67</v>
      </c>
      <c r="AT12" s="19">
        <v>50.2</v>
      </c>
      <c r="AU12" s="36">
        <f t="shared" si="11"/>
        <v>58.435000000000002</v>
      </c>
      <c r="AV12" s="19">
        <v>68.63</v>
      </c>
      <c r="AW12" s="19">
        <v>67.06</v>
      </c>
      <c r="AX12" s="36">
        <f t="shared" si="12"/>
        <v>67.844999999999999</v>
      </c>
      <c r="AY12" s="19">
        <v>71.37</v>
      </c>
      <c r="AZ12" s="19">
        <v>51.18</v>
      </c>
      <c r="BA12" s="19">
        <v>67.06</v>
      </c>
      <c r="BB12" s="19">
        <v>48.24</v>
      </c>
      <c r="BC12" s="36">
        <f t="shared" si="13"/>
        <v>57.650000000000006</v>
      </c>
      <c r="BD12" s="19">
        <v>71.760000000000005</v>
      </c>
      <c r="BE12" s="19">
        <v>49.8</v>
      </c>
      <c r="BF12" s="36">
        <f t="shared" si="14"/>
        <v>60.78</v>
      </c>
      <c r="BG12" s="19">
        <v>48.82</v>
      </c>
      <c r="BH12" s="19">
        <v>69.02</v>
      </c>
      <c r="BI12" s="19">
        <v>54.51</v>
      </c>
      <c r="BJ12" s="19">
        <v>34.51</v>
      </c>
      <c r="BK12" s="36">
        <f t="shared" si="15"/>
        <v>44.51</v>
      </c>
      <c r="BL12" s="19">
        <v>74.12</v>
      </c>
      <c r="BM12" s="19">
        <v>54.12</v>
      </c>
      <c r="BN12" s="19">
        <v>48.24</v>
      </c>
      <c r="BO12" s="36">
        <f t="shared" si="16"/>
        <v>51.18</v>
      </c>
      <c r="BP12" s="19">
        <v>64.510000000000005</v>
      </c>
      <c r="BQ12" s="122">
        <f t="shared" si="17"/>
        <v>60.475297619047623</v>
      </c>
      <c r="BR12" s="120">
        <v>61.28</v>
      </c>
      <c r="BS12" s="35">
        <v>50.61</v>
      </c>
      <c r="BT12" s="35">
        <v>90.09</v>
      </c>
      <c r="BU12" s="36">
        <f t="shared" si="18"/>
        <v>67.326666666666668</v>
      </c>
      <c r="BV12" s="35">
        <v>73.78</v>
      </c>
      <c r="BW12" s="35">
        <v>80.489999999999995</v>
      </c>
      <c r="BX12" s="35">
        <v>53.81</v>
      </c>
      <c r="BY12" s="36">
        <f t="shared" si="19"/>
        <v>67.150000000000006</v>
      </c>
      <c r="BZ12" s="35">
        <v>40.549999999999997</v>
      </c>
      <c r="CA12" s="35">
        <v>55.79</v>
      </c>
      <c r="CB12" s="35">
        <v>49.39</v>
      </c>
      <c r="CC12" s="36">
        <f t="shared" si="20"/>
        <v>52.59</v>
      </c>
      <c r="CD12" s="35">
        <v>61.28</v>
      </c>
      <c r="CE12" s="35">
        <v>60.37</v>
      </c>
      <c r="CF12" s="36">
        <f t="shared" si="21"/>
        <v>60.825000000000003</v>
      </c>
      <c r="CG12" s="35">
        <v>67.38</v>
      </c>
      <c r="CH12" s="35">
        <v>49.39</v>
      </c>
      <c r="CI12" s="36">
        <f t="shared" si="22"/>
        <v>58.384999999999998</v>
      </c>
      <c r="CJ12" s="44">
        <f t="shared" si="23"/>
        <v>60.086666666666659</v>
      </c>
    </row>
    <row r="13" spans="1:88" x14ac:dyDescent="0.25">
      <c r="A13" s="17" t="s">
        <v>10</v>
      </c>
      <c r="B13" s="112">
        <v>61.01</v>
      </c>
      <c r="C13" s="35">
        <v>54.98</v>
      </c>
      <c r="D13" s="35">
        <v>90.3</v>
      </c>
      <c r="E13" s="36">
        <f t="shared" si="0"/>
        <v>68.763333333333335</v>
      </c>
      <c r="F13" s="35">
        <v>85.57</v>
      </c>
      <c r="G13" s="35">
        <v>67.66</v>
      </c>
      <c r="H13" s="35">
        <v>49.5</v>
      </c>
      <c r="I13" s="35">
        <v>73.38</v>
      </c>
      <c r="J13" s="36">
        <f t="shared" si="1"/>
        <v>69.027500000000003</v>
      </c>
      <c r="K13" s="35">
        <v>49.25</v>
      </c>
      <c r="L13" s="35">
        <v>43.28</v>
      </c>
      <c r="M13" s="36">
        <f t="shared" si="2"/>
        <v>46.265000000000001</v>
      </c>
      <c r="N13" s="35">
        <v>47.01</v>
      </c>
      <c r="O13" s="35">
        <v>50.75</v>
      </c>
      <c r="P13" s="36">
        <f t="shared" si="3"/>
        <v>48.879999999999995</v>
      </c>
      <c r="Q13" s="35">
        <v>73.88</v>
      </c>
      <c r="R13" s="35">
        <v>46.64</v>
      </c>
      <c r="S13" s="35">
        <v>57.46</v>
      </c>
      <c r="T13" s="35">
        <v>42.54</v>
      </c>
      <c r="U13" s="36">
        <f t="shared" si="4"/>
        <v>50</v>
      </c>
      <c r="V13" s="35">
        <v>58.58</v>
      </c>
      <c r="W13" s="35">
        <v>40.299999999999997</v>
      </c>
      <c r="X13" s="36">
        <f t="shared" si="5"/>
        <v>49.44</v>
      </c>
      <c r="Y13" s="35">
        <v>46.64</v>
      </c>
      <c r="Z13" s="35">
        <v>61.94</v>
      </c>
      <c r="AA13" s="35">
        <v>50.75</v>
      </c>
      <c r="AB13" s="35">
        <v>29.1</v>
      </c>
      <c r="AC13" s="36">
        <f t="shared" si="6"/>
        <v>39.924999999999997</v>
      </c>
      <c r="AD13" s="35">
        <v>73.88</v>
      </c>
      <c r="AE13" s="35">
        <v>46.27</v>
      </c>
      <c r="AF13" s="35">
        <v>35.82</v>
      </c>
      <c r="AG13" s="36">
        <f t="shared" si="7"/>
        <v>41.045000000000002</v>
      </c>
      <c r="AH13" s="49">
        <v>63.43</v>
      </c>
      <c r="AI13" s="45">
        <f t="shared" si="8"/>
        <v>55.696845238095229</v>
      </c>
      <c r="AJ13" s="125">
        <v>59.09</v>
      </c>
      <c r="AK13" s="19">
        <v>64.569999999999993</v>
      </c>
      <c r="AL13" s="19">
        <v>93.36</v>
      </c>
      <c r="AM13" s="36">
        <f t="shared" si="9"/>
        <v>72.339999999999989</v>
      </c>
      <c r="AN13" s="19">
        <v>87.88</v>
      </c>
      <c r="AO13" s="19">
        <v>58.51</v>
      </c>
      <c r="AP13" s="19">
        <v>56.88</v>
      </c>
      <c r="AQ13" s="19">
        <v>61.07</v>
      </c>
      <c r="AR13" s="36">
        <f t="shared" si="10"/>
        <v>66.084999999999994</v>
      </c>
      <c r="AS13" s="19">
        <v>51.75</v>
      </c>
      <c r="AT13" s="19">
        <v>44.76</v>
      </c>
      <c r="AU13" s="36">
        <f t="shared" si="11"/>
        <v>48.254999999999995</v>
      </c>
      <c r="AV13" s="19">
        <v>52.45</v>
      </c>
      <c r="AW13" s="19">
        <v>55.94</v>
      </c>
      <c r="AX13" s="36">
        <f t="shared" si="12"/>
        <v>54.195</v>
      </c>
      <c r="AY13" s="19">
        <v>69.23</v>
      </c>
      <c r="AZ13" s="19">
        <v>53.5</v>
      </c>
      <c r="BA13" s="19">
        <v>62.94</v>
      </c>
      <c r="BB13" s="19">
        <v>51.05</v>
      </c>
      <c r="BC13" s="36">
        <f t="shared" si="13"/>
        <v>56.994999999999997</v>
      </c>
      <c r="BD13" s="19">
        <v>65.03</v>
      </c>
      <c r="BE13" s="19">
        <v>50.35</v>
      </c>
      <c r="BF13" s="36">
        <f t="shared" si="14"/>
        <v>57.69</v>
      </c>
      <c r="BG13" s="19">
        <v>50</v>
      </c>
      <c r="BH13" s="19">
        <v>58.04</v>
      </c>
      <c r="BI13" s="19">
        <v>49.3</v>
      </c>
      <c r="BJ13" s="19">
        <v>41.49</v>
      </c>
      <c r="BK13" s="36">
        <f t="shared" si="15"/>
        <v>45.394999999999996</v>
      </c>
      <c r="BL13" s="19">
        <v>62.24</v>
      </c>
      <c r="BM13" s="19">
        <v>51.05</v>
      </c>
      <c r="BN13" s="19">
        <v>38.46</v>
      </c>
      <c r="BO13" s="36">
        <f t="shared" si="16"/>
        <v>44.754999999999995</v>
      </c>
      <c r="BP13" s="19">
        <v>55.24</v>
      </c>
      <c r="BQ13" s="122">
        <f t="shared" si="17"/>
        <v>56.711428571428563</v>
      </c>
      <c r="BR13" s="120">
        <v>61.36</v>
      </c>
      <c r="BS13" s="35">
        <v>59.85</v>
      </c>
      <c r="BT13" s="35">
        <v>93.94</v>
      </c>
      <c r="BU13" s="36">
        <f t="shared" si="18"/>
        <v>71.716666666666669</v>
      </c>
      <c r="BV13" s="35">
        <v>62.88</v>
      </c>
      <c r="BW13" s="35">
        <v>59.85</v>
      </c>
      <c r="BX13" s="35">
        <v>54.55</v>
      </c>
      <c r="BY13" s="36">
        <f t="shared" si="19"/>
        <v>57.2</v>
      </c>
      <c r="BZ13" s="35">
        <v>34.340000000000003</v>
      </c>
      <c r="CA13" s="35">
        <v>32.58</v>
      </c>
      <c r="CB13" s="35">
        <v>27.27</v>
      </c>
      <c r="CC13" s="36">
        <f t="shared" si="20"/>
        <v>29.924999999999997</v>
      </c>
      <c r="CD13" s="35">
        <v>47.73</v>
      </c>
      <c r="CE13" s="35">
        <v>43.94</v>
      </c>
      <c r="CF13" s="36">
        <f t="shared" si="21"/>
        <v>45.834999999999994</v>
      </c>
      <c r="CG13" s="35">
        <v>56.06</v>
      </c>
      <c r="CH13" s="35">
        <v>43.18</v>
      </c>
      <c r="CI13" s="36">
        <f t="shared" si="22"/>
        <v>49.620000000000005</v>
      </c>
      <c r="CJ13" s="44">
        <f t="shared" si="23"/>
        <v>50.216666666666661</v>
      </c>
    </row>
    <row r="14" spans="1:88" x14ac:dyDescent="0.25">
      <c r="A14" s="17" t="s">
        <v>11</v>
      </c>
      <c r="B14" s="112">
        <v>64.95</v>
      </c>
      <c r="C14" s="35">
        <v>44.67</v>
      </c>
      <c r="D14" s="35">
        <v>87.63</v>
      </c>
      <c r="E14" s="36">
        <f t="shared" si="0"/>
        <v>65.75</v>
      </c>
      <c r="F14" s="35">
        <v>87.29</v>
      </c>
      <c r="G14" s="35">
        <v>55.67</v>
      </c>
      <c r="H14" s="35">
        <v>71.13</v>
      </c>
      <c r="I14" s="35">
        <v>68.040000000000006</v>
      </c>
      <c r="J14" s="36">
        <f t="shared" si="1"/>
        <v>70.532499999999999</v>
      </c>
      <c r="K14" s="35">
        <v>63.92</v>
      </c>
      <c r="L14" s="35">
        <v>49.48</v>
      </c>
      <c r="M14" s="36">
        <f t="shared" si="2"/>
        <v>56.7</v>
      </c>
      <c r="N14" s="35">
        <v>58.76</v>
      </c>
      <c r="O14" s="35">
        <v>56.7</v>
      </c>
      <c r="P14" s="36">
        <f t="shared" si="3"/>
        <v>57.730000000000004</v>
      </c>
      <c r="Q14" s="35">
        <v>62.89</v>
      </c>
      <c r="R14" s="35">
        <v>60.31</v>
      </c>
      <c r="S14" s="35">
        <v>71.13</v>
      </c>
      <c r="T14" s="35">
        <v>48.45</v>
      </c>
      <c r="U14" s="36">
        <f t="shared" si="4"/>
        <v>59.79</v>
      </c>
      <c r="V14" s="35">
        <v>79.38</v>
      </c>
      <c r="W14" s="35">
        <v>55.67</v>
      </c>
      <c r="X14" s="36">
        <f t="shared" si="5"/>
        <v>67.525000000000006</v>
      </c>
      <c r="Y14" s="35">
        <v>57.22</v>
      </c>
      <c r="Z14" s="35">
        <v>57.73</v>
      </c>
      <c r="AA14" s="35">
        <v>55.67</v>
      </c>
      <c r="AB14" s="35">
        <v>30.93</v>
      </c>
      <c r="AC14" s="36">
        <f t="shared" si="6"/>
        <v>43.3</v>
      </c>
      <c r="AD14" s="35">
        <v>86.6</v>
      </c>
      <c r="AE14" s="35">
        <v>59.79</v>
      </c>
      <c r="AF14" s="35">
        <v>54.64</v>
      </c>
      <c r="AG14" s="36">
        <f t="shared" si="7"/>
        <v>57.215000000000003</v>
      </c>
      <c r="AH14" s="49">
        <v>71.650000000000006</v>
      </c>
      <c r="AI14" s="45">
        <f t="shared" si="8"/>
        <v>62.495892857142863</v>
      </c>
      <c r="AJ14" s="125">
        <v>63.68</v>
      </c>
      <c r="AK14" s="19">
        <v>38.25</v>
      </c>
      <c r="AL14" s="19">
        <v>91.58</v>
      </c>
      <c r="AM14" s="36">
        <f t="shared" si="9"/>
        <v>64.50333333333333</v>
      </c>
      <c r="AN14" s="19">
        <v>88.77</v>
      </c>
      <c r="AO14" s="19">
        <v>61.75</v>
      </c>
      <c r="AP14" s="19">
        <v>51.58</v>
      </c>
      <c r="AQ14" s="19">
        <v>70.88</v>
      </c>
      <c r="AR14" s="36">
        <f t="shared" si="10"/>
        <v>68.24499999999999</v>
      </c>
      <c r="AS14" s="19">
        <v>83.16</v>
      </c>
      <c r="AT14" s="19">
        <v>67.37</v>
      </c>
      <c r="AU14" s="36">
        <f t="shared" si="11"/>
        <v>75.265000000000001</v>
      </c>
      <c r="AV14" s="19">
        <v>65.260000000000005</v>
      </c>
      <c r="AW14" s="19">
        <v>64.209999999999994</v>
      </c>
      <c r="AX14" s="36">
        <f t="shared" si="12"/>
        <v>64.734999999999999</v>
      </c>
      <c r="AY14" s="19">
        <v>78.42</v>
      </c>
      <c r="AZ14" s="19">
        <v>48.95</v>
      </c>
      <c r="BA14" s="19">
        <v>71.58</v>
      </c>
      <c r="BB14" s="19">
        <v>52.63</v>
      </c>
      <c r="BC14" s="36">
        <f t="shared" si="13"/>
        <v>62.105000000000004</v>
      </c>
      <c r="BD14" s="19">
        <v>66.84</v>
      </c>
      <c r="BE14" s="19">
        <v>57.89</v>
      </c>
      <c r="BF14" s="36">
        <f t="shared" si="14"/>
        <v>62.365000000000002</v>
      </c>
      <c r="BG14" s="19">
        <v>56.32</v>
      </c>
      <c r="BH14" s="19">
        <v>75.790000000000006</v>
      </c>
      <c r="BI14" s="19">
        <v>50</v>
      </c>
      <c r="BJ14" s="19">
        <v>36.49</v>
      </c>
      <c r="BK14" s="36">
        <f t="shared" si="15"/>
        <v>43.245000000000005</v>
      </c>
      <c r="BL14" s="19">
        <v>77.89</v>
      </c>
      <c r="BM14" s="19">
        <v>85.26</v>
      </c>
      <c r="BN14" s="19">
        <v>74.739999999999995</v>
      </c>
      <c r="BO14" s="36">
        <f t="shared" si="16"/>
        <v>80</v>
      </c>
      <c r="BP14" s="19">
        <v>61.05</v>
      </c>
      <c r="BQ14" s="122">
        <f t="shared" si="17"/>
        <v>65.634523809523813</v>
      </c>
      <c r="BR14" s="120">
        <v>67.91</v>
      </c>
      <c r="BS14" s="35">
        <v>40.54</v>
      </c>
      <c r="BT14" s="35">
        <v>90.54</v>
      </c>
      <c r="BU14" s="36">
        <f t="shared" si="18"/>
        <v>66.33</v>
      </c>
      <c r="BV14" s="35">
        <v>61.49</v>
      </c>
      <c r="BW14" s="35">
        <v>74.319999999999993</v>
      </c>
      <c r="BX14" s="35">
        <v>47.97</v>
      </c>
      <c r="BY14" s="36">
        <f t="shared" si="19"/>
        <v>61.144999999999996</v>
      </c>
      <c r="BZ14" s="35">
        <v>58.11</v>
      </c>
      <c r="CA14" s="35">
        <v>70.27</v>
      </c>
      <c r="CB14" s="35">
        <v>60.81</v>
      </c>
      <c r="CC14" s="36">
        <f t="shared" si="20"/>
        <v>65.539999999999992</v>
      </c>
      <c r="CD14" s="35">
        <v>68.92</v>
      </c>
      <c r="CE14" s="35">
        <v>64.86</v>
      </c>
      <c r="CF14" s="36">
        <f t="shared" si="21"/>
        <v>66.89</v>
      </c>
      <c r="CG14" s="35">
        <v>78.38</v>
      </c>
      <c r="CH14" s="35">
        <v>55.41</v>
      </c>
      <c r="CI14" s="36">
        <f t="shared" si="22"/>
        <v>66.894999999999996</v>
      </c>
      <c r="CJ14" s="44">
        <f t="shared" si="23"/>
        <v>63.771428571428565</v>
      </c>
    </row>
    <row r="15" spans="1:88" x14ac:dyDescent="0.25">
      <c r="A15" s="17" t="s">
        <v>12</v>
      </c>
      <c r="B15" s="112">
        <v>57.39</v>
      </c>
      <c r="C15" s="35">
        <v>44.7</v>
      </c>
      <c r="D15" s="35">
        <v>95.45</v>
      </c>
      <c r="E15" s="36">
        <f t="shared" si="0"/>
        <v>65.846666666666678</v>
      </c>
      <c r="F15" s="35">
        <v>91.54</v>
      </c>
      <c r="G15" s="35">
        <v>68.180000000000007</v>
      </c>
      <c r="H15" s="35">
        <v>43.06</v>
      </c>
      <c r="I15" s="35">
        <v>66.67</v>
      </c>
      <c r="J15" s="36">
        <f t="shared" si="1"/>
        <v>67.362500000000011</v>
      </c>
      <c r="K15" s="35">
        <v>48.11</v>
      </c>
      <c r="L15" s="35">
        <v>39.770000000000003</v>
      </c>
      <c r="M15" s="36">
        <f t="shared" si="2"/>
        <v>43.94</v>
      </c>
      <c r="N15" s="35">
        <v>63.26</v>
      </c>
      <c r="O15" s="35">
        <v>60.23</v>
      </c>
      <c r="P15" s="36">
        <f t="shared" si="3"/>
        <v>61.744999999999997</v>
      </c>
      <c r="Q15" s="35">
        <v>82.2</v>
      </c>
      <c r="R15" s="35">
        <v>45.08</v>
      </c>
      <c r="S15" s="35">
        <v>70.45</v>
      </c>
      <c r="T15" s="35">
        <v>57.95</v>
      </c>
      <c r="U15" s="36">
        <f t="shared" si="4"/>
        <v>64.2</v>
      </c>
      <c r="V15" s="35">
        <v>84.85</v>
      </c>
      <c r="W15" s="35">
        <v>64.77</v>
      </c>
      <c r="X15" s="36">
        <f t="shared" si="5"/>
        <v>74.81</v>
      </c>
      <c r="Y15" s="35">
        <v>43.18</v>
      </c>
      <c r="Z15" s="35">
        <v>61.36</v>
      </c>
      <c r="AA15" s="35">
        <v>44.7</v>
      </c>
      <c r="AB15" s="35">
        <v>43.56</v>
      </c>
      <c r="AC15" s="36">
        <f t="shared" si="6"/>
        <v>44.13</v>
      </c>
      <c r="AD15" s="35">
        <v>62.88</v>
      </c>
      <c r="AE15" s="35">
        <v>55.68</v>
      </c>
      <c r="AF15" s="35">
        <v>45.83</v>
      </c>
      <c r="AG15" s="36">
        <f t="shared" si="7"/>
        <v>50.754999999999995</v>
      </c>
      <c r="AH15" s="49">
        <v>50.19</v>
      </c>
      <c r="AI15" s="45">
        <f t="shared" si="8"/>
        <v>58.405654761904756</v>
      </c>
      <c r="AJ15" s="125">
        <v>53.03</v>
      </c>
      <c r="AK15" s="19">
        <v>47.35</v>
      </c>
      <c r="AL15" s="19">
        <v>91.86</v>
      </c>
      <c r="AM15" s="36">
        <f t="shared" si="9"/>
        <v>64.08</v>
      </c>
      <c r="AN15" s="19">
        <v>88.89</v>
      </c>
      <c r="AO15" s="19">
        <v>63.38</v>
      </c>
      <c r="AP15" s="19">
        <v>37.630000000000003</v>
      </c>
      <c r="AQ15" s="19">
        <v>62.88</v>
      </c>
      <c r="AR15" s="36">
        <f t="shared" si="10"/>
        <v>63.195</v>
      </c>
      <c r="AS15" s="19">
        <v>63.26</v>
      </c>
      <c r="AT15" s="19">
        <v>51.52</v>
      </c>
      <c r="AU15" s="36">
        <f t="shared" si="11"/>
        <v>57.39</v>
      </c>
      <c r="AV15" s="19">
        <v>57.95</v>
      </c>
      <c r="AW15" s="19">
        <v>57.95</v>
      </c>
      <c r="AX15" s="36">
        <f t="shared" si="12"/>
        <v>57.95</v>
      </c>
      <c r="AY15" s="19">
        <v>82.58</v>
      </c>
      <c r="AZ15" s="19">
        <v>41.29</v>
      </c>
      <c r="BA15" s="19">
        <v>67.05</v>
      </c>
      <c r="BB15" s="19">
        <v>52.65</v>
      </c>
      <c r="BC15" s="36">
        <f t="shared" si="13"/>
        <v>59.849999999999994</v>
      </c>
      <c r="BD15" s="19">
        <v>77.84</v>
      </c>
      <c r="BE15" s="19">
        <v>59.09</v>
      </c>
      <c r="BF15" s="36">
        <f t="shared" si="14"/>
        <v>68.465000000000003</v>
      </c>
      <c r="BG15" s="19">
        <v>40.53</v>
      </c>
      <c r="BH15" s="19">
        <v>66.290000000000006</v>
      </c>
      <c r="BI15" s="19">
        <v>51.7</v>
      </c>
      <c r="BJ15" s="19">
        <v>39.14</v>
      </c>
      <c r="BK15" s="36">
        <f t="shared" si="15"/>
        <v>45.42</v>
      </c>
      <c r="BL15" s="19">
        <v>60.61</v>
      </c>
      <c r="BM15" s="19">
        <v>50</v>
      </c>
      <c r="BN15" s="19">
        <v>44.32</v>
      </c>
      <c r="BO15" s="36">
        <f t="shared" si="16"/>
        <v>47.16</v>
      </c>
      <c r="BP15" s="19">
        <v>64.02</v>
      </c>
      <c r="BQ15" s="122">
        <f t="shared" si="17"/>
        <v>58.487857142857138</v>
      </c>
      <c r="BR15" s="120">
        <v>61.72</v>
      </c>
      <c r="BS15" s="35">
        <v>51.28</v>
      </c>
      <c r="BT15" s="35">
        <v>87.36</v>
      </c>
      <c r="BU15" s="36">
        <f t="shared" si="18"/>
        <v>66.786666666666676</v>
      </c>
      <c r="BV15" s="35">
        <v>74.36</v>
      </c>
      <c r="BW15" s="35">
        <v>70.7</v>
      </c>
      <c r="BX15" s="35">
        <v>53.85</v>
      </c>
      <c r="BY15" s="36">
        <f t="shared" si="19"/>
        <v>62.275000000000006</v>
      </c>
      <c r="BZ15" s="35">
        <v>35.04</v>
      </c>
      <c r="CA15" s="35">
        <v>60.44</v>
      </c>
      <c r="CB15" s="35">
        <v>57.88</v>
      </c>
      <c r="CC15" s="36">
        <f t="shared" si="20"/>
        <v>59.16</v>
      </c>
      <c r="CD15" s="35">
        <v>67.400000000000006</v>
      </c>
      <c r="CE15" s="35">
        <v>71.790000000000006</v>
      </c>
      <c r="CF15" s="36">
        <f t="shared" si="21"/>
        <v>69.594999999999999</v>
      </c>
      <c r="CG15" s="35">
        <v>59.71</v>
      </c>
      <c r="CH15" s="35">
        <v>42.12</v>
      </c>
      <c r="CI15" s="36">
        <f t="shared" si="22"/>
        <v>50.914999999999999</v>
      </c>
      <c r="CJ15" s="44">
        <f t="shared" si="23"/>
        <v>59.733095238095245</v>
      </c>
    </row>
    <row r="16" spans="1:88" x14ac:dyDescent="0.25">
      <c r="A16" s="17" t="s">
        <v>13</v>
      </c>
      <c r="B16" s="112">
        <v>58.04</v>
      </c>
      <c r="C16" s="35">
        <v>49.6</v>
      </c>
      <c r="D16" s="35">
        <v>91.07</v>
      </c>
      <c r="E16" s="36">
        <f t="shared" si="0"/>
        <v>66.236666666666665</v>
      </c>
      <c r="F16" s="35">
        <v>91.67</v>
      </c>
      <c r="G16" s="35">
        <v>69.05</v>
      </c>
      <c r="H16" s="35">
        <v>65.87</v>
      </c>
      <c r="I16" s="35">
        <v>56.35</v>
      </c>
      <c r="J16" s="36">
        <f t="shared" si="1"/>
        <v>70.734999999999999</v>
      </c>
      <c r="K16" s="35">
        <v>78.569999999999993</v>
      </c>
      <c r="L16" s="35">
        <v>69.05</v>
      </c>
      <c r="M16" s="36">
        <f t="shared" si="2"/>
        <v>73.81</v>
      </c>
      <c r="N16" s="35">
        <v>83.33</v>
      </c>
      <c r="O16" s="35">
        <v>78.569999999999993</v>
      </c>
      <c r="P16" s="36">
        <f t="shared" si="3"/>
        <v>80.949999999999989</v>
      </c>
      <c r="Q16" s="35">
        <v>79.760000000000005</v>
      </c>
      <c r="R16" s="35">
        <v>66.069999999999993</v>
      </c>
      <c r="S16" s="35">
        <v>72.62</v>
      </c>
      <c r="T16" s="35">
        <v>53.57</v>
      </c>
      <c r="U16" s="36">
        <f t="shared" si="4"/>
        <v>63.094999999999999</v>
      </c>
      <c r="V16" s="35">
        <v>82.14</v>
      </c>
      <c r="W16" s="35">
        <v>54.76</v>
      </c>
      <c r="X16" s="36">
        <f t="shared" si="5"/>
        <v>68.45</v>
      </c>
      <c r="Y16" s="35">
        <v>64.88</v>
      </c>
      <c r="Z16" s="35">
        <v>77.38</v>
      </c>
      <c r="AA16" s="35">
        <v>59.52</v>
      </c>
      <c r="AB16" s="35">
        <v>37.299999999999997</v>
      </c>
      <c r="AC16" s="36">
        <f t="shared" si="6"/>
        <v>48.41</v>
      </c>
      <c r="AD16" s="35">
        <v>80.95</v>
      </c>
      <c r="AE16" s="35">
        <v>82.14</v>
      </c>
      <c r="AF16" s="35">
        <v>63.1</v>
      </c>
      <c r="AG16" s="36">
        <f t="shared" si="7"/>
        <v>72.62</v>
      </c>
      <c r="AH16" s="49">
        <v>65.48</v>
      </c>
      <c r="AI16" s="45">
        <f t="shared" si="8"/>
        <v>69.916190476190479</v>
      </c>
      <c r="AJ16" s="125">
        <v>54.58</v>
      </c>
      <c r="AK16" s="19">
        <v>46.39</v>
      </c>
      <c r="AL16" s="19">
        <v>75.83</v>
      </c>
      <c r="AM16" s="36">
        <f t="shared" si="9"/>
        <v>58.933333333333337</v>
      </c>
      <c r="AN16" s="19">
        <v>79.72</v>
      </c>
      <c r="AO16" s="19">
        <v>62.78</v>
      </c>
      <c r="AP16" s="19">
        <v>53.33</v>
      </c>
      <c r="AQ16" s="19">
        <v>60.56</v>
      </c>
      <c r="AR16" s="36">
        <f t="shared" si="10"/>
        <v>64.097499999999997</v>
      </c>
      <c r="AS16" s="19">
        <v>65</v>
      </c>
      <c r="AT16" s="19">
        <v>54.17</v>
      </c>
      <c r="AU16" s="36">
        <f t="shared" si="11"/>
        <v>59.585000000000001</v>
      </c>
      <c r="AV16" s="19">
        <v>65.83</v>
      </c>
      <c r="AW16" s="19">
        <v>64.17</v>
      </c>
      <c r="AX16" s="36">
        <f t="shared" si="12"/>
        <v>65</v>
      </c>
      <c r="AY16" s="19">
        <v>80</v>
      </c>
      <c r="AZ16" s="19">
        <v>50.42</v>
      </c>
      <c r="BA16" s="19">
        <v>69.17</v>
      </c>
      <c r="BB16" s="19">
        <v>47.5</v>
      </c>
      <c r="BC16" s="36">
        <f t="shared" si="13"/>
        <v>58.335000000000001</v>
      </c>
      <c r="BD16" s="19">
        <v>72.08</v>
      </c>
      <c r="BE16" s="19">
        <v>49.17</v>
      </c>
      <c r="BF16" s="36">
        <f t="shared" si="14"/>
        <v>60.625</v>
      </c>
      <c r="BG16" s="19">
        <v>44.58</v>
      </c>
      <c r="BH16" s="19">
        <v>65.83</v>
      </c>
      <c r="BI16" s="19">
        <v>46.67</v>
      </c>
      <c r="BJ16" s="19">
        <v>17.5</v>
      </c>
      <c r="BK16" s="36">
        <f t="shared" si="15"/>
        <v>32.085000000000001</v>
      </c>
      <c r="BL16" s="19">
        <v>74.17</v>
      </c>
      <c r="BM16" s="19">
        <v>57.5</v>
      </c>
      <c r="BN16" s="19">
        <v>44.17</v>
      </c>
      <c r="BO16" s="36">
        <f t="shared" si="16"/>
        <v>50.835000000000001</v>
      </c>
      <c r="BP16" s="19">
        <v>64.58</v>
      </c>
      <c r="BQ16" s="122">
        <f t="shared" si="17"/>
        <v>59.219702380952391</v>
      </c>
      <c r="BR16" s="120">
        <v>54.46</v>
      </c>
      <c r="BS16" s="35">
        <v>49.5</v>
      </c>
      <c r="BT16" s="35">
        <v>83.66</v>
      </c>
      <c r="BU16" s="36">
        <f t="shared" si="18"/>
        <v>62.54</v>
      </c>
      <c r="BV16" s="35">
        <v>75.25</v>
      </c>
      <c r="BW16" s="35">
        <v>80.2</v>
      </c>
      <c r="BX16" s="35">
        <v>53.47</v>
      </c>
      <c r="BY16" s="36">
        <f t="shared" si="19"/>
        <v>66.835000000000008</v>
      </c>
      <c r="BZ16" s="35">
        <v>52.15</v>
      </c>
      <c r="CA16" s="35">
        <v>37.619999999999997</v>
      </c>
      <c r="CB16" s="35">
        <v>35.64</v>
      </c>
      <c r="CC16" s="36">
        <f t="shared" si="20"/>
        <v>36.629999999999995</v>
      </c>
      <c r="CD16" s="35">
        <v>48.51</v>
      </c>
      <c r="CE16" s="35">
        <v>42.57</v>
      </c>
      <c r="CF16" s="36">
        <f t="shared" si="21"/>
        <v>45.54</v>
      </c>
      <c r="CG16" s="35">
        <v>68.319999999999993</v>
      </c>
      <c r="CH16" s="35">
        <v>55.45</v>
      </c>
      <c r="CI16" s="36">
        <f t="shared" si="22"/>
        <v>61.884999999999998</v>
      </c>
      <c r="CJ16" s="44">
        <f t="shared" si="23"/>
        <v>57.261428571428567</v>
      </c>
    </row>
    <row r="17" spans="1:88" x14ac:dyDescent="0.25">
      <c r="A17" s="17" t="s">
        <v>14</v>
      </c>
      <c r="B17" s="112">
        <v>60.77</v>
      </c>
      <c r="C17" s="35">
        <v>44.62</v>
      </c>
      <c r="D17" s="35">
        <v>96.15</v>
      </c>
      <c r="E17" s="36">
        <f t="shared" si="0"/>
        <v>67.180000000000007</v>
      </c>
      <c r="F17" s="35">
        <v>83.25</v>
      </c>
      <c r="G17" s="35">
        <v>63.42</v>
      </c>
      <c r="H17" s="35">
        <v>49.91</v>
      </c>
      <c r="I17" s="35">
        <v>55.21</v>
      </c>
      <c r="J17" s="36">
        <f t="shared" si="1"/>
        <v>62.947500000000005</v>
      </c>
      <c r="K17" s="35">
        <v>53.33</v>
      </c>
      <c r="L17" s="35">
        <v>40.51</v>
      </c>
      <c r="M17" s="36">
        <f t="shared" si="2"/>
        <v>46.92</v>
      </c>
      <c r="N17" s="35">
        <v>54.36</v>
      </c>
      <c r="O17" s="35">
        <v>52.31</v>
      </c>
      <c r="P17" s="36">
        <f t="shared" si="3"/>
        <v>53.335000000000001</v>
      </c>
      <c r="Q17" s="35">
        <v>73.59</v>
      </c>
      <c r="R17" s="35">
        <v>47.18</v>
      </c>
      <c r="S17" s="35">
        <v>65.13</v>
      </c>
      <c r="T17" s="35">
        <v>55.38</v>
      </c>
      <c r="U17" s="36">
        <f t="shared" si="4"/>
        <v>60.254999999999995</v>
      </c>
      <c r="V17" s="35">
        <v>71.28</v>
      </c>
      <c r="W17" s="35">
        <v>51.79</v>
      </c>
      <c r="X17" s="36">
        <f t="shared" si="5"/>
        <v>61.534999999999997</v>
      </c>
      <c r="Y17" s="35">
        <v>45.13</v>
      </c>
      <c r="Z17" s="35">
        <v>60.51</v>
      </c>
      <c r="AA17" s="35">
        <v>53.08</v>
      </c>
      <c r="AB17" s="35">
        <v>42.39</v>
      </c>
      <c r="AC17" s="36">
        <f t="shared" si="6"/>
        <v>47.734999999999999</v>
      </c>
      <c r="AD17" s="35">
        <v>74.36</v>
      </c>
      <c r="AE17" s="35">
        <v>64.62</v>
      </c>
      <c r="AF17" s="35">
        <v>54.36</v>
      </c>
      <c r="AG17" s="36">
        <f t="shared" si="7"/>
        <v>59.49</v>
      </c>
      <c r="AH17" s="49">
        <v>55.9</v>
      </c>
      <c r="AI17" s="45">
        <f t="shared" si="8"/>
        <v>58.290535714285717</v>
      </c>
      <c r="AJ17" s="125">
        <v>55.91</v>
      </c>
      <c r="AK17" s="19">
        <v>47.49</v>
      </c>
      <c r="AL17" s="19">
        <v>91.4</v>
      </c>
      <c r="AM17" s="36">
        <f t="shared" si="9"/>
        <v>64.933333333333337</v>
      </c>
      <c r="AN17" s="19">
        <v>88.35</v>
      </c>
      <c r="AO17" s="19">
        <v>63.08</v>
      </c>
      <c r="AP17" s="19">
        <v>53.76</v>
      </c>
      <c r="AQ17" s="19">
        <v>63.98</v>
      </c>
      <c r="AR17" s="36">
        <f t="shared" si="10"/>
        <v>67.292500000000004</v>
      </c>
      <c r="AS17" s="19">
        <v>55.38</v>
      </c>
      <c r="AT17" s="19">
        <v>37.630000000000003</v>
      </c>
      <c r="AU17" s="36">
        <f t="shared" si="11"/>
        <v>46.505000000000003</v>
      </c>
      <c r="AV17" s="19">
        <v>62.9</v>
      </c>
      <c r="AW17" s="19">
        <v>55.91</v>
      </c>
      <c r="AX17" s="36">
        <f t="shared" si="12"/>
        <v>59.405000000000001</v>
      </c>
      <c r="AY17" s="19">
        <v>68.28</v>
      </c>
      <c r="AZ17" s="19">
        <v>47.31</v>
      </c>
      <c r="BA17" s="19">
        <v>68.28</v>
      </c>
      <c r="BB17" s="19">
        <v>51.61</v>
      </c>
      <c r="BC17" s="36">
        <f t="shared" si="13"/>
        <v>59.945</v>
      </c>
      <c r="BD17" s="19">
        <v>66.13</v>
      </c>
      <c r="BE17" s="19">
        <v>53.76</v>
      </c>
      <c r="BF17" s="36">
        <f t="shared" si="14"/>
        <v>59.944999999999993</v>
      </c>
      <c r="BG17" s="19">
        <v>44.09</v>
      </c>
      <c r="BH17" s="19">
        <v>64.52</v>
      </c>
      <c r="BI17" s="19">
        <v>57.8</v>
      </c>
      <c r="BJ17" s="19">
        <v>28.32</v>
      </c>
      <c r="BK17" s="36">
        <f t="shared" si="15"/>
        <v>43.06</v>
      </c>
      <c r="BL17" s="19">
        <v>72.040000000000006</v>
      </c>
      <c r="BM17" s="19">
        <v>53.76</v>
      </c>
      <c r="BN17" s="19">
        <v>43.01</v>
      </c>
      <c r="BO17" s="36">
        <f t="shared" si="16"/>
        <v>48.384999999999998</v>
      </c>
      <c r="BP17" s="19">
        <v>60.48</v>
      </c>
      <c r="BQ17" s="122">
        <f t="shared" si="17"/>
        <v>57.585059523809527</v>
      </c>
      <c r="BR17" s="120">
        <v>62.43</v>
      </c>
      <c r="BS17" s="35">
        <v>40.72</v>
      </c>
      <c r="BT17" s="35">
        <v>91.89</v>
      </c>
      <c r="BU17" s="36">
        <f t="shared" si="18"/>
        <v>65.013333333333335</v>
      </c>
      <c r="BV17" s="35">
        <v>72.430000000000007</v>
      </c>
      <c r="BW17" s="35">
        <v>74.59</v>
      </c>
      <c r="BX17" s="35">
        <v>54.86</v>
      </c>
      <c r="BY17" s="36">
        <f t="shared" si="19"/>
        <v>64.724999999999994</v>
      </c>
      <c r="BZ17" s="35">
        <v>43.96</v>
      </c>
      <c r="CA17" s="35">
        <v>60</v>
      </c>
      <c r="CB17" s="35">
        <v>49.73</v>
      </c>
      <c r="CC17" s="36">
        <f t="shared" si="20"/>
        <v>54.864999999999995</v>
      </c>
      <c r="CD17" s="35">
        <v>68.11</v>
      </c>
      <c r="CE17" s="35">
        <v>70.81</v>
      </c>
      <c r="CF17" s="36">
        <f t="shared" si="21"/>
        <v>69.460000000000008</v>
      </c>
      <c r="CG17" s="35">
        <v>70.27</v>
      </c>
      <c r="CH17" s="35">
        <v>51.89</v>
      </c>
      <c r="CI17" s="36">
        <f t="shared" si="22"/>
        <v>61.08</v>
      </c>
      <c r="CJ17" s="44">
        <f t="shared" si="23"/>
        <v>61.647619047619052</v>
      </c>
    </row>
    <row r="18" spans="1:88" x14ac:dyDescent="0.25">
      <c r="A18" s="17" t="s">
        <v>15</v>
      </c>
      <c r="B18" s="112">
        <v>59.65</v>
      </c>
      <c r="C18" s="35">
        <v>50.63</v>
      </c>
      <c r="D18" s="35">
        <v>95.52</v>
      </c>
      <c r="E18" s="36">
        <f t="shared" si="0"/>
        <v>68.600000000000009</v>
      </c>
      <c r="F18" s="35">
        <v>84.33</v>
      </c>
      <c r="G18" s="35">
        <v>63.68</v>
      </c>
      <c r="H18" s="35">
        <v>54.44</v>
      </c>
      <c r="I18" s="35">
        <v>59.87</v>
      </c>
      <c r="J18" s="36">
        <f t="shared" si="1"/>
        <v>65.58</v>
      </c>
      <c r="K18" s="35">
        <v>72.28</v>
      </c>
      <c r="L18" s="35">
        <v>66.58</v>
      </c>
      <c r="M18" s="36">
        <f t="shared" si="2"/>
        <v>69.430000000000007</v>
      </c>
      <c r="N18" s="35">
        <v>72.28</v>
      </c>
      <c r="O18" s="35">
        <v>63.59</v>
      </c>
      <c r="P18" s="36">
        <f t="shared" si="3"/>
        <v>67.935000000000002</v>
      </c>
      <c r="Q18" s="35">
        <v>73.78</v>
      </c>
      <c r="R18" s="35">
        <v>54.35</v>
      </c>
      <c r="S18" s="35">
        <v>72.28</v>
      </c>
      <c r="T18" s="35">
        <v>53.26</v>
      </c>
      <c r="U18" s="36">
        <f t="shared" si="4"/>
        <v>62.769999999999996</v>
      </c>
      <c r="V18" s="35">
        <v>70.92</v>
      </c>
      <c r="W18" s="35">
        <v>64.13</v>
      </c>
      <c r="X18" s="36">
        <f t="shared" si="5"/>
        <v>67.525000000000006</v>
      </c>
      <c r="Y18" s="35">
        <v>49.86</v>
      </c>
      <c r="Z18" s="35">
        <v>76.36</v>
      </c>
      <c r="AA18" s="35">
        <v>48.37</v>
      </c>
      <c r="AB18" s="35">
        <v>31.79</v>
      </c>
      <c r="AC18" s="36">
        <f t="shared" si="6"/>
        <v>40.08</v>
      </c>
      <c r="AD18" s="35">
        <v>73.099999999999994</v>
      </c>
      <c r="AE18" s="35">
        <v>63.86</v>
      </c>
      <c r="AF18" s="35">
        <v>51.9</v>
      </c>
      <c r="AG18" s="36">
        <f t="shared" si="7"/>
        <v>57.879999999999995</v>
      </c>
      <c r="AH18" s="49">
        <v>61.41</v>
      </c>
      <c r="AI18" s="45">
        <f t="shared" si="8"/>
        <v>63.47571428571429</v>
      </c>
      <c r="AJ18" s="125">
        <v>68.77</v>
      </c>
      <c r="AK18" s="19">
        <v>61.84</v>
      </c>
      <c r="AL18" s="19">
        <v>94.1</v>
      </c>
      <c r="AM18" s="36">
        <f t="shared" si="9"/>
        <v>74.903333333333336</v>
      </c>
      <c r="AN18" s="19">
        <v>90.53</v>
      </c>
      <c r="AO18" s="19">
        <v>71.22</v>
      </c>
      <c r="AP18" s="19">
        <v>60.14</v>
      </c>
      <c r="AQ18" s="19">
        <v>65.86</v>
      </c>
      <c r="AR18" s="36">
        <f t="shared" si="10"/>
        <v>71.9375</v>
      </c>
      <c r="AS18" s="19">
        <v>55.5</v>
      </c>
      <c r="AT18" s="19">
        <v>51.74</v>
      </c>
      <c r="AU18" s="36">
        <f t="shared" si="11"/>
        <v>53.620000000000005</v>
      </c>
      <c r="AV18" s="19">
        <v>51.21</v>
      </c>
      <c r="AW18" s="19">
        <v>57.91</v>
      </c>
      <c r="AX18" s="36">
        <f t="shared" si="12"/>
        <v>54.56</v>
      </c>
      <c r="AY18" s="19">
        <v>80.03</v>
      </c>
      <c r="AZ18" s="19">
        <v>45.31</v>
      </c>
      <c r="BA18" s="19">
        <v>69.44</v>
      </c>
      <c r="BB18" s="19">
        <v>56.57</v>
      </c>
      <c r="BC18" s="36">
        <f t="shared" si="13"/>
        <v>63.004999999999995</v>
      </c>
      <c r="BD18" s="19">
        <v>74.66</v>
      </c>
      <c r="BE18" s="19">
        <v>53.08</v>
      </c>
      <c r="BF18" s="36">
        <f t="shared" si="14"/>
        <v>63.87</v>
      </c>
      <c r="BG18" s="19">
        <v>55.63</v>
      </c>
      <c r="BH18" s="19">
        <v>68.099999999999994</v>
      </c>
      <c r="BI18" s="19">
        <v>59.52</v>
      </c>
      <c r="BJ18" s="19">
        <v>36.01</v>
      </c>
      <c r="BK18" s="36">
        <f t="shared" si="15"/>
        <v>47.765000000000001</v>
      </c>
      <c r="BL18" s="19">
        <v>72.650000000000006</v>
      </c>
      <c r="BM18" s="19">
        <v>62.2</v>
      </c>
      <c r="BN18" s="19">
        <v>52.55</v>
      </c>
      <c r="BO18" s="36">
        <f t="shared" si="16"/>
        <v>57.375</v>
      </c>
      <c r="BP18" s="19">
        <v>60.59</v>
      </c>
      <c r="BQ18" s="122">
        <f t="shared" si="17"/>
        <v>62.09613095238096</v>
      </c>
      <c r="BR18" s="120">
        <v>66.260000000000005</v>
      </c>
      <c r="BS18" s="35">
        <v>55.09</v>
      </c>
      <c r="BT18" s="35">
        <v>86.25</v>
      </c>
      <c r="BU18" s="36">
        <f t="shared" si="18"/>
        <v>69.2</v>
      </c>
      <c r="BV18" s="35">
        <v>64.69</v>
      </c>
      <c r="BW18" s="35">
        <v>62</v>
      </c>
      <c r="BX18" s="35">
        <v>41.49</v>
      </c>
      <c r="BY18" s="36">
        <f t="shared" si="19"/>
        <v>51.745000000000005</v>
      </c>
      <c r="BZ18" s="35">
        <v>37.68</v>
      </c>
      <c r="CA18" s="35">
        <v>37.299999999999997</v>
      </c>
      <c r="CB18" s="35">
        <v>31.24</v>
      </c>
      <c r="CC18" s="36">
        <f t="shared" si="20"/>
        <v>34.269999999999996</v>
      </c>
      <c r="CD18" s="35">
        <v>51.52</v>
      </c>
      <c r="CE18" s="35">
        <v>44.76</v>
      </c>
      <c r="CF18" s="36">
        <f t="shared" si="21"/>
        <v>48.14</v>
      </c>
      <c r="CG18" s="35">
        <v>65.27</v>
      </c>
      <c r="CH18" s="35">
        <v>38.69</v>
      </c>
      <c r="CI18" s="36">
        <f t="shared" si="22"/>
        <v>51.98</v>
      </c>
      <c r="CJ18" s="44">
        <f t="shared" si="23"/>
        <v>51.100714285714282</v>
      </c>
    </row>
    <row r="19" spans="1:88" x14ac:dyDescent="0.25">
      <c r="A19" s="17" t="s">
        <v>16</v>
      </c>
      <c r="B19" s="112">
        <v>59.64</v>
      </c>
      <c r="C19" s="35">
        <v>54.22</v>
      </c>
      <c r="D19" s="35">
        <v>89.76</v>
      </c>
      <c r="E19" s="36">
        <f t="shared" si="0"/>
        <v>67.873333333333335</v>
      </c>
      <c r="F19" s="35">
        <v>93.17</v>
      </c>
      <c r="G19" s="35">
        <v>69.88</v>
      </c>
      <c r="H19" s="35">
        <v>50.2</v>
      </c>
      <c r="I19" s="35">
        <v>72.69</v>
      </c>
      <c r="J19" s="36">
        <f t="shared" si="1"/>
        <v>71.484999999999999</v>
      </c>
      <c r="K19" s="35">
        <v>39.76</v>
      </c>
      <c r="L19" s="35">
        <v>36.14</v>
      </c>
      <c r="M19" s="36">
        <f t="shared" si="2"/>
        <v>37.950000000000003</v>
      </c>
      <c r="N19" s="35">
        <v>46.99</v>
      </c>
      <c r="O19" s="35">
        <v>50.6</v>
      </c>
      <c r="P19" s="36">
        <f t="shared" si="3"/>
        <v>48.795000000000002</v>
      </c>
      <c r="Q19" s="35">
        <v>64.459999999999994</v>
      </c>
      <c r="R19" s="35">
        <v>27.71</v>
      </c>
      <c r="S19" s="35">
        <v>50.6</v>
      </c>
      <c r="T19" s="35">
        <v>33.729999999999997</v>
      </c>
      <c r="U19" s="36">
        <f t="shared" si="4"/>
        <v>42.164999999999999</v>
      </c>
      <c r="V19" s="35">
        <v>58.43</v>
      </c>
      <c r="W19" s="35">
        <v>37.35</v>
      </c>
      <c r="X19" s="36">
        <f t="shared" si="5"/>
        <v>47.89</v>
      </c>
      <c r="Y19" s="35">
        <v>34.340000000000003</v>
      </c>
      <c r="Z19" s="35">
        <v>55.42</v>
      </c>
      <c r="AA19" s="35">
        <v>50.6</v>
      </c>
      <c r="AB19" s="35">
        <v>38.15</v>
      </c>
      <c r="AC19" s="36">
        <f t="shared" si="6"/>
        <v>44.375</v>
      </c>
      <c r="AD19" s="35">
        <v>74.7</v>
      </c>
      <c r="AE19" s="35">
        <v>62.65</v>
      </c>
      <c r="AF19" s="35">
        <v>51.81</v>
      </c>
      <c r="AG19" s="36">
        <f t="shared" si="7"/>
        <v>57.230000000000004</v>
      </c>
      <c r="AH19" s="49">
        <v>68.67</v>
      </c>
      <c r="AI19" s="45">
        <f t="shared" si="8"/>
        <v>53.075952380952387</v>
      </c>
      <c r="AJ19" s="125">
        <v>50</v>
      </c>
      <c r="AK19" s="19">
        <v>40.89</v>
      </c>
      <c r="AL19" s="19">
        <v>95.33</v>
      </c>
      <c r="AM19" s="36">
        <f t="shared" si="9"/>
        <v>62.073333333333331</v>
      </c>
      <c r="AN19" s="19">
        <v>88.89</v>
      </c>
      <c r="AO19" s="19">
        <v>68.44</v>
      </c>
      <c r="AP19" s="19">
        <v>41.33</v>
      </c>
      <c r="AQ19" s="19">
        <v>56.44</v>
      </c>
      <c r="AR19" s="36">
        <f t="shared" si="10"/>
        <v>63.774999999999991</v>
      </c>
      <c r="AS19" s="19">
        <v>46.67</v>
      </c>
      <c r="AT19" s="19">
        <v>33.33</v>
      </c>
      <c r="AU19" s="36">
        <f t="shared" si="11"/>
        <v>40</v>
      </c>
      <c r="AV19" s="19">
        <v>54.67</v>
      </c>
      <c r="AW19" s="19">
        <v>57.33</v>
      </c>
      <c r="AX19" s="36">
        <f t="shared" si="12"/>
        <v>56</v>
      </c>
      <c r="AY19" s="19">
        <v>77.33</v>
      </c>
      <c r="AZ19" s="19">
        <v>25.33</v>
      </c>
      <c r="BA19" s="19">
        <v>49.33</v>
      </c>
      <c r="BB19" s="19">
        <v>34.67</v>
      </c>
      <c r="BC19" s="36">
        <f t="shared" si="13"/>
        <v>42</v>
      </c>
      <c r="BD19" s="19">
        <v>66.67</v>
      </c>
      <c r="BE19" s="19">
        <v>36</v>
      </c>
      <c r="BF19" s="36">
        <f t="shared" si="14"/>
        <v>51.335000000000001</v>
      </c>
      <c r="BG19" s="19">
        <v>46</v>
      </c>
      <c r="BH19" s="19">
        <v>66.67</v>
      </c>
      <c r="BI19" s="19">
        <v>58.67</v>
      </c>
      <c r="BJ19" s="19">
        <v>41.78</v>
      </c>
      <c r="BK19" s="36">
        <f t="shared" si="15"/>
        <v>50.225000000000001</v>
      </c>
      <c r="BL19" s="19">
        <v>69.33</v>
      </c>
      <c r="BM19" s="19">
        <v>60</v>
      </c>
      <c r="BN19" s="19">
        <v>45.33</v>
      </c>
      <c r="BO19" s="36">
        <f t="shared" si="16"/>
        <v>52.664999999999999</v>
      </c>
      <c r="BP19" s="19">
        <v>66.67</v>
      </c>
      <c r="BQ19" s="122">
        <f t="shared" si="17"/>
        <v>54.957380952380952</v>
      </c>
      <c r="BR19" s="120">
        <v>50.38</v>
      </c>
      <c r="BS19" s="35">
        <v>36.869999999999997</v>
      </c>
      <c r="BT19" s="35">
        <v>89.39</v>
      </c>
      <c r="BU19" s="36">
        <f t="shared" si="18"/>
        <v>58.879999999999995</v>
      </c>
      <c r="BV19" s="35">
        <v>67.42</v>
      </c>
      <c r="BW19" s="35">
        <v>77.27</v>
      </c>
      <c r="BX19" s="35">
        <v>65.150000000000006</v>
      </c>
      <c r="BY19" s="36">
        <f t="shared" si="19"/>
        <v>71.210000000000008</v>
      </c>
      <c r="BZ19" s="35">
        <v>39.39</v>
      </c>
      <c r="CA19" s="35">
        <v>68.180000000000007</v>
      </c>
      <c r="CB19" s="35">
        <v>59.09</v>
      </c>
      <c r="CC19" s="36">
        <f t="shared" si="20"/>
        <v>63.635000000000005</v>
      </c>
      <c r="CD19" s="35">
        <v>77.27</v>
      </c>
      <c r="CE19" s="35">
        <v>71.209999999999994</v>
      </c>
      <c r="CF19" s="36">
        <f t="shared" si="21"/>
        <v>74.239999999999995</v>
      </c>
      <c r="CG19" s="35">
        <v>54.55</v>
      </c>
      <c r="CH19" s="35">
        <v>48.48</v>
      </c>
      <c r="CI19" s="36">
        <f t="shared" si="22"/>
        <v>51.515000000000001</v>
      </c>
      <c r="CJ19" s="44">
        <f t="shared" si="23"/>
        <v>60.898571428571422</v>
      </c>
    </row>
    <row r="20" spans="1:88" x14ac:dyDescent="0.25">
      <c r="A20" s="17" t="s">
        <v>17</v>
      </c>
      <c r="B20" s="112">
        <v>65.959999999999994</v>
      </c>
      <c r="C20" s="35">
        <v>45.27</v>
      </c>
      <c r="D20" s="35">
        <v>92.2</v>
      </c>
      <c r="E20" s="36">
        <f t="shared" si="0"/>
        <v>67.81</v>
      </c>
      <c r="F20" s="35">
        <v>73.17</v>
      </c>
      <c r="G20" s="35">
        <v>50</v>
      </c>
      <c r="H20" s="35">
        <v>42.32</v>
      </c>
      <c r="I20" s="35">
        <v>52.72</v>
      </c>
      <c r="J20" s="36">
        <f t="shared" si="1"/>
        <v>54.552500000000002</v>
      </c>
      <c r="K20" s="35">
        <v>60.99</v>
      </c>
      <c r="L20" s="35">
        <v>46.1</v>
      </c>
      <c r="M20" s="36">
        <f t="shared" si="2"/>
        <v>53.545000000000002</v>
      </c>
      <c r="N20" s="35">
        <v>62.77</v>
      </c>
      <c r="O20" s="35">
        <v>55.67</v>
      </c>
      <c r="P20" s="36">
        <f t="shared" si="3"/>
        <v>59.22</v>
      </c>
      <c r="Q20" s="35">
        <v>67.02</v>
      </c>
      <c r="R20" s="35">
        <v>40.07</v>
      </c>
      <c r="S20" s="35">
        <v>58.16</v>
      </c>
      <c r="T20" s="35">
        <v>37.229999999999997</v>
      </c>
      <c r="U20" s="36">
        <f t="shared" si="4"/>
        <v>47.694999999999993</v>
      </c>
      <c r="V20" s="35">
        <v>66.13</v>
      </c>
      <c r="W20" s="35">
        <v>50</v>
      </c>
      <c r="X20" s="36">
        <f t="shared" si="5"/>
        <v>58.064999999999998</v>
      </c>
      <c r="Y20" s="35">
        <v>60.46</v>
      </c>
      <c r="Z20" s="35">
        <v>72.34</v>
      </c>
      <c r="AA20" s="35">
        <v>56.74</v>
      </c>
      <c r="AB20" s="35">
        <v>33.1</v>
      </c>
      <c r="AC20" s="36">
        <f t="shared" si="6"/>
        <v>44.92</v>
      </c>
      <c r="AD20" s="35">
        <v>83.69</v>
      </c>
      <c r="AE20" s="35">
        <v>62.77</v>
      </c>
      <c r="AF20" s="35">
        <v>52.84</v>
      </c>
      <c r="AG20" s="36">
        <f t="shared" si="7"/>
        <v>57.805000000000007</v>
      </c>
      <c r="AH20" s="49">
        <v>71.45</v>
      </c>
      <c r="AI20" s="45">
        <f t="shared" si="8"/>
        <v>59.903035714285728</v>
      </c>
      <c r="AJ20" s="125">
        <v>57.79</v>
      </c>
      <c r="AK20" s="19">
        <v>43.1</v>
      </c>
      <c r="AL20" s="19">
        <v>89.53</v>
      </c>
      <c r="AM20" s="36">
        <f t="shared" si="9"/>
        <v>63.473333333333336</v>
      </c>
      <c r="AN20" s="19">
        <v>70.7</v>
      </c>
      <c r="AO20" s="19">
        <v>56.12</v>
      </c>
      <c r="AP20" s="19">
        <v>42.95</v>
      </c>
      <c r="AQ20" s="19">
        <v>49.3</v>
      </c>
      <c r="AR20" s="36">
        <f t="shared" si="10"/>
        <v>54.767499999999998</v>
      </c>
      <c r="AS20" s="19">
        <v>80.47</v>
      </c>
      <c r="AT20" s="19">
        <v>63.72</v>
      </c>
      <c r="AU20" s="36">
        <f t="shared" si="11"/>
        <v>72.094999999999999</v>
      </c>
      <c r="AV20" s="19">
        <v>78.14</v>
      </c>
      <c r="AW20" s="19">
        <v>71.16</v>
      </c>
      <c r="AX20" s="36">
        <f t="shared" si="12"/>
        <v>74.650000000000006</v>
      </c>
      <c r="AY20" s="19">
        <v>73.260000000000005</v>
      </c>
      <c r="AZ20" s="19">
        <v>53.26</v>
      </c>
      <c r="BA20" s="19">
        <v>71.16</v>
      </c>
      <c r="BB20" s="19">
        <v>49.3</v>
      </c>
      <c r="BC20" s="36">
        <f t="shared" si="13"/>
        <v>60.23</v>
      </c>
      <c r="BD20" s="19">
        <v>69.3</v>
      </c>
      <c r="BE20" s="19">
        <v>52.09</v>
      </c>
      <c r="BF20" s="36">
        <f t="shared" si="14"/>
        <v>60.695</v>
      </c>
      <c r="BG20" s="19">
        <v>49.07</v>
      </c>
      <c r="BH20" s="19">
        <v>70.7</v>
      </c>
      <c r="BI20" s="19">
        <v>60.7</v>
      </c>
      <c r="BJ20" s="19">
        <v>36.590000000000003</v>
      </c>
      <c r="BK20" s="36">
        <f t="shared" si="15"/>
        <v>48.645000000000003</v>
      </c>
      <c r="BL20" s="19">
        <v>82.33</v>
      </c>
      <c r="BM20" s="19">
        <v>64.650000000000006</v>
      </c>
      <c r="BN20" s="19">
        <v>59.53</v>
      </c>
      <c r="BO20" s="36">
        <f t="shared" si="16"/>
        <v>62.09</v>
      </c>
      <c r="BP20" s="19">
        <v>51.16</v>
      </c>
      <c r="BQ20" s="122">
        <f t="shared" si="17"/>
        <v>62.601845238095244</v>
      </c>
      <c r="BR20" s="120">
        <v>71.069999999999993</v>
      </c>
      <c r="BS20" s="35">
        <v>43.21</v>
      </c>
      <c r="BT20" s="35">
        <v>91.43</v>
      </c>
      <c r="BU20" s="36">
        <f t="shared" si="18"/>
        <v>68.570000000000007</v>
      </c>
      <c r="BV20" s="35">
        <v>68.39</v>
      </c>
      <c r="BW20" s="35">
        <v>68.930000000000007</v>
      </c>
      <c r="BX20" s="35">
        <v>50.36</v>
      </c>
      <c r="BY20" s="36">
        <f t="shared" si="19"/>
        <v>59.645000000000003</v>
      </c>
      <c r="BZ20" s="35">
        <v>51.9</v>
      </c>
      <c r="CA20" s="35">
        <v>56.79</v>
      </c>
      <c r="CB20" s="35">
        <v>44.64</v>
      </c>
      <c r="CC20" s="36">
        <f t="shared" si="20"/>
        <v>50.715000000000003</v>
      </c>
      <c r="CD20" s="35">
        <v>58.57</v>
      </c>
      <c r="CE20" s="35">
        <v>62.14</v>
      </c>
      <c r="CF20" s="36">
        <f t="shared" si="21"/>
        <v>60.355000000000004</v>
      </c>
      <c r="CG20" s="35">
        <v>60</v>
      </c>
      <c r="CH20" s="35">
        <v>37.14</v>
      </c>
      <c r="CI20" s="36">
        <f t="shared" si="22"/>
        <v>48.57</v>
      </c>
      <c r="CJ20" s="44">
        <f t="shared" si="23"/>
        <v>58.306428571428576</v>
      </c>
    </row>
    <row r="21" spans="1:88" x14ac:dyDescent="0.25">
      <c r="A21" s="17" t="s">
        <v>18</v>
      </c>
      <c r="B21" s="112">
        <v>55.76</v>
      </c>
      <c r="C21" s="35">
        <v>51.06</v>
      </c>
      <c r="D21" s="35">
        <v>94.15</v>
      </c>
      <c r="E21" s="36">
        <f t="shared" si="0"/>
        <v>66.989999999999995</v>
      </c>
      <c r="F21" s="35">
        <v>77.3</v>
      </c>
      <c r="G21" s="35">
        <v>67.38</v>
      </c>
      <c r="H21" s="35">
        <v>53.19</v>
      </c>
      <c r="I21" s="35">
        <v>64.180000000000007</v>
      </c>
      <c r="J21" s="36">
        <f t="shared" si="1"/>
        <v>65.512500000000003</v>
      </c>
      <c r="K21" s="35">
        <v>61.35</v>
      </c>
      <c r="L21" s="35">
        <v>41.49</v>
      </c>
      <c r="M21" s="36">
        <f t="shared" si="2"/>
        <v>51.42</v>
      </c>
      <c r="N21" s="35">
        <v>75.180000000000007</v>
      </c>
      <c r="O21" s="35">
        <v>66.31</v>
      </c>
      <c r="P21" s="36">
        <f t="shared" si="3"/>
        <v>70.745000000000005</v>
      </c>
      <c r="Q21" s="35">
        <v>81.56</v>
      </c>
      <c r="R21" s="35">
        <v>44.68</v>
      </c>
      <c r="S21" s="35">
        <v>67.38</v>
      </c>
      <c r="T21" s="35">
        <v>56.38</v>
      </c>
      <c r="U21" s="36">
        <f t="shared" si="4"/>
        <v>61.879999999999995</v>
      </c>
      <c r="V21" s="35">
        <v>72.52</v>
      </c>
      <c r="W21" s="35">
        <v>64.540000000000006</v>
      </c>
      <c r="X21" s="36">
        <f t="shared" si="5"/>
        <v>68.53</v>
      </c>
      <c r="Y21" s="35">
        <v>30.5</v>
      </c>
      <c r="Z21" s="35">
        <v>70.569999999999993</v>
      </c>
      <c r="AA21" s="35">
        <v>56.56</v>
      </c>
      <c r="AB21" s="35">
        <v>29.79</v>
      </c>
      <c r="AC21" s="36">
        <f t="shared" si="6"/>
        <v>43.174999999999997</v>
      </c>
      <c r="AD21" s="35">
        <v>67.02</v>
      </c>
      <c r="AE21" s="35">
        <v>55.32</v>
      </c>
      <c r="AF21" s="35">
        <v>46.81</v>
      </c>
      <c r="AG21" s="36">
        <f t="shared" si="7"/>
        <v>51.064999999999998</v>
      </c>
      <c r="AH21" s="49">
        <v>57.8</v>
      </c>
      <c r="AI21" s="45">
        <f t="shared" si="8"/>
        <v>59.389107142857142</v>
      </c>
      <c r="AJ21" s="125">
        <v>61.96</v>
      </c>
      <c r="AK21" s="19">
        <v>52.17</v>
      </c>
      <c r="AL21" s="19">
        <v>89.97</v>
      </c>
      <c r="AM21" s="36">
        <f t="shared" si="9"/>
        <v>68.033333333333331</v>
      </c>
      <c r="AN21" s="19">
        <v>87.96</v>
      </c>
      <c r="AO21" s="19">
        <v>70.349999999999994</v>
      </c>
      <c r="AP21" s="19">
        <v>54.63</v>
      </c>
      <c r="AQ21" s="19">
        <v>59.42</v>
      </c>
      <c r="AR21" s="36">
        <f t="shared" si="10"/>
        <v>68.09</v>
      </c>
      <c r="AS21" s="19">
        <v>68.900000000000006</v>
      </c>
      <c r="AT21" s="19">
        <v>56.86</v>
      </c>
      <c r="AU21" s="36">
        <f t="shared" si="11"/>
        <v>62.88</v>
      </c>
      <c r="AV21" s="19">
        <v>67.56</v>
      </c>
      <c r="AW21" s="19">
        <v>64.55</v>
      </c>
      <c r="AX21" s="36">
        <f t="shared" si="12"/>
        <v>66.055000000000007</v>
      </c>
      <c r="AY21" s="19">
        <v>63.55</v>
      </c>
      <c r="AZ21" s="19">
        <v>53.68</v>
      </c>
      <c r="BA21" s="19">
        <v>71.569999999999993</v>
      </c>
      <c r="BB21" s="19">
        <v>45.82</v>
      </c>
      <c r="BC21" s="36">
        <f t="shared" si="13"/>
        <v>58.694999999999993</v>
      </c>
      <c r="BD21" s="19">
        <v>76.760000000000005</v>
      </c>
      <c r="BE21" s="19">
        <v>48.49</v>
      </c>
      <c r="BF21" s="36">
        <f t="shared" si="14"/>
        <v>62.625</v>
      </c>
      <c r="BG21" s="19">
        <v>44.98</v>
      </c>
      <c r="BH21" s="19">
        <v>57.86</v>
      </c>
      <c r="BI21" s="19">
        <v>54.18</v>
      </c>
      <c r="BJ21" s="19">
        <v>24.53</v>
      </c>
      <c r="BK21" s="36">
        <f t="shared" si="15"/>
        <v>39.355000000000004</v>
      </c>
      <c r="BL21" s="19">
        <v>77.930000000000007</v>
      </c>
      <c r="BM21" s="19">
        <v>68.900000000000006</v>
      </c>
      <c r="BN21" s="19">
        <v>54.52</v>
      </c>
      <c r="BO21" s="36">
        <f t="shared" si="16"/>
        <v>61.710000000000008</v>
      </c>
      <c r="BP21" s="19">
        <v>60.03</v>
      </c>
      <c r="BQ21" s="122">
        <f t="shared" si="17"/>
        <v>60.390952380952385</v>
      </c>
      <c r="BR21" s="120">
        <v>61.43</v>
      </c>
      <c r="BS21" s="35">
        <v>43.57</v>
      </c>
      <c r="BT21" s="35">
        <v>92.5</v>
      </c>
      <c r="BU21" s="36">
        <f t="shared" si="18"/>
        <v>65.833333333333329</v>
      </c>
      <c r="BV21" s="35">
        <v>76.959999999999994</v>
      </c>
      <c r="BW21" s="35">
        <v>79.64</v>
      </c>
      <c r="BX21" s="35">
        <v>56.43</v>
      </c>
      <c r="BY21" s="36">
        <f t="shared" si="19"/>
        <v>68.034999999999997</v>
      </c>
      <c r="BZ21" s="35">
        <v>44.52</v>
      </c>
      <c r="CA21" s="35">
        <v>71.790000000000006</v>
      </c>
      <c r="CB21" s="35">
        <v>56.79</v>
      </c>
      <c r="CC21" s="36">
        <f t="shared" si="20"/>
        <v>64.290000000000006</v>
      </c>
      <c r="CD21" s="35">
        <v>74.64</v>
      </c>
      <c r="CE21" s="35">
        <v>68.209999999999994</v>
      </c>
      <c r="CF21" s="36">
        <f t="shared" si="21"/>
        <v>71.424999999999997</v>
      </c>
      <c r="CG21" s="35">
        <v>73.209999999999994</v>
      </c>
      <c r="CH21" s="35">
        <v>56.43</v>
      </c>
      <c r="CI21" s="36">
        <f t="shared" si="22"/>
        <v>64.819999999999993</v>
      </c>
      <c r="CJ21" s="44">
        <f t="shared" si="23"/>
        <v>65.126190476190473</v>
      </c>
    </row>
    <row r="22" spans="1:88" x14ac:dyDescent="0.25">
      <c r="A22" s="17" t="s">
        <v>50</v>
      </c>
      <c r="B22" s="112">
        <v>58</v>
      </c>
      <c r="C22" s="35">
        <v>53.21</v>
      </c>
      <c r="D22" s="35">
        <v>89.91</v>
      </c>
      <c r="E22" s="36">
        <f t="shared" si="0"/>
        <v>67.040000000000006</v>
      </c>
      <c r="F22" s="35">
        <v>82.61</v>
      </c>
      <c r="G22" s="35">
        <v>56.31</v>
      </c>
      <c r="H22" s="35">
        <v>43.69</v>
      </c>
      <c r="I22" s="35">
        <v>63.66</v>
      </c>
      <c r="J22" s="36">
        <f t="shared" si="1"/>
        <v>61.567500000000003</v>
      </c>
      <c r="K22" s="35">
        <v>59.01</v>
      </c>
      <c r="L22" s="35">
        <v>48.14</v>
      </c>
      <c r="M22" s="36">
        <f t="shared" si="2"/>
        <v>53.575000000000003</v>
      </c>
      <c r="N22" s="35">
        <v>63.98</v>
      </c>
      <c r="O22" s="35">
        <v>60.56</v>
      </c>
      <c r="P22" s="36">
        <f t="shared" si="3"/>
        <v>62.269999999999996</v>
      </c>
      <c r="Q22" s="35">
        <v>68.17</v>
      </c>
      <c r="R22" s="35">
        <v>49.69</v>
      </c>
      <c r="S22" s="35">
        <v>70.19</v>
      </c>
      <c r="T22" s="35">
        <v>56.52</v>
      </c>
      <c r="U22" s="36">
        <f t="shared" si="4"/>
        <v>63.355000000000004</v>
      </c>
      <c r="V22" s="35">
        <v>72.83</v>
      </c>
      <c r="W22" s="35">
        <v>61.49</v>
      </c>
      <c r="X22" s="36">
        <f t="shared" si="5"/>
        <v>67.16</v>
      </c>
      <c r="Y22" s="35">
        <v>50.16</v>
      </c>
      <c r="Z22" s="35">
        <v>65.84</v>
      </c>
      <c r="AA22" s="35">
        <v>60.4</v>
      </c>
      <c r="AB22" s="35">
        <v>35.82</v>
      </c>
      <c r="AC22" s="36">
        <f t="shared" si="6"/>
        <v>48.11</v>
      </c>
      <c r="AD22" s="35">
        <v>84.16</v>
      </c>
      <c r="AE22" s="35">
        <v>61.18</v>
      </c>
      <c r="AF22" s="35">
        <v>54.04</v>
      </c>
      <c r="AG22" s="36">
        <f t="shared" si="7"/>
        <v>57.61</v>
      </c>
      <c r="AH22" s="49">
        <v>64.91</v>
      </c>
      <c r="AI22" s="45">
        <f t="shared" si="8"/>
        <v>61.686964285714282</v>
      </c>
      <c r="AJ22" s="125">
        <v>52.67</v>
      </c>
      <c r="AK22" s="19">
        <v>40.57</v>
      </c>
      <c r="AL22" s="19">
        <v>88.62</v>
      </c>
      <c r="AM22" s="36">
        <f t="shared" si="9"/>
        <v>60.620000000000005</v>
      </c>
      <c r="AN22" s="19">
        <v>82.99</v>
      </c>
      <c r="AO22" s="19">
        <v>64.94</v>
      </c>
      <c r="AP22" s="19">
        <v>56.44</v>
      </c>
      <c r="AQ22" s="19">
        <v>60.34</v>
      </c>
      <c r="AR22" s="36">
        <f t="shared" si="10"/>
        <v>66.177500000000009</v>
      </c>
      <c r="AS22" s="19">
        <v>64.14</v>
      </c>
      <c r="AT22" s="19">
        <v>52.07</v>
      </c>
      <c r="AU22" s="36">
        <f t="shared" si="11"/>
        <v>58.105000000000004</v>
      </c>
      <c r="AV22" s="19">
        <v>53.1</v>
      </c>
      <c r="AW22" s="19">
        <v>49.66</v>
      </c>
      <c r="AX22" s="36">
        <f t="shared" si="12"/>
        <v>51.379999999999995</v>
      </c>
      <c r="AY22" s="19">
        <v>72.930000000000007</v>
      </c>
      <c r="AZ22" s="19">
        <v>44.31</v>
      </c>
      <c r="BA22" s="19">
        <v>64.48</v>
      </c>
      <c r="BB22" s="19">
        <v>45.86</v>
      </c>
      <c r="BC22" s="36">
        <f t="shared" si="13"/>
        <v>55.17</v>
      </c>
      <c r="BD22" s="19">
        <v>68.790000000000006</v>
      </c>
      <c r="BE22" s="19">
        <v>53.79</v>
      </c>
      <c r="BF22" s="36">
        <f t="shared" si="14"/>
        <v>61.290000000000006</v>
      </c>
      <c r="BG22" s="19">
        <v>44.48</v>
      </c>
      <c r="BH22" s="19">
        <v>61.03</v>
      </c>
      <c r="BI22" s="19">
        <v>51.55</v>
      </c>
      <c r="BJ22" s="19">
        <v>27.7</v>
      </c>
      <c r="BK22" s="36">
        <f t="shared" si="15"/>
        <v>39.625</v>
      </c>
      <c r="BL22" s="19">
        <v>83.45</v>
      </c>
      <c r="BM22" s="19">
        <v>60.34</v>
      </c>
      <c r="BN22" s="19">
        <v>48.62</v>
      </c>
      <c r="BO22" s="36">
        <f t="shared" si="16"/>
        <v>54.480000000000004</v>
      </c>
      <c r="BP22" s="19">
        <v>65.34</v>
      </c>
      <c r="BQ22" s="122">
        <f t="shared" si="17"/>
        <v>58.456250000000011</v>
      </c>
      <c r="BR22" s="120">
        <v>58.8</v>
      </c>
      <c r="BS22" s="35">
        <v>36.18</v>
      </c>
      <c r="BT22" s="35">
        <v>89.64</v>
      </c>
      <c r="BU22" s="36">
        <f t="shared" si="18"/>
        <v>61.54</v>
      </c>
      <c r="BV22" s="35">
        <v>67.11</v>
      </c>
      <c r="BW22" s="35">
        <v>72.37</v>
      </c>
      <c r="BX22" s="35">
        <v>51.81</v>
      </c>
      <c r="BY22" s="36">
        <f t="shared" si="19"/>
        <v>62.09</v>
      </c>
      <c r="BZ22" s="35">
        <v>44.3</v>
      </c>
      <c r="CA22" s="35">
        <v>65.459999999999994</v>
      </c>
      <c r="CB22" s="35">
        <v>46.71</v>
      </c>
      <c r="CC22" s="36">
        <f t="shared" si="20"/>
        <v>56.084999999999994</v>
      </c>
      <c r="CD22" s="35">
        <v>68.42</v>
      </c>
      <c r="CE22" s="35">
        <v>62.5</v>
      </c>
      <c r="CF22" s="36">
        <f t="shared" si="21"/>
        <v>65.460000000000008</v>
      </c>
      <c r="CG22" s="35">
        <v>69.41</v>
      </c>
      <c r="CH22" s="35">
        <v>53.62</v>
      </c>
      <c r="CI22" s="36">
        <f t="shared" si="22"/>
        <v>61.515000000000001</v>
      </c>
      <c r="CJ22" s="44">
        <f t="shared" si="23"/>
        <v>59.728571428571435</v>
      </c>
    </row>
    <row r="23" spans="1:88" x14ac:dyDescent="0.25">
      <c r="A23" s="17" t="s">
        <v>19</v>
      </c>
      <c r="B23" s="112">
        <v>51.65</v>
      </c>
      <c r="C23" s="35">
        <v>29.61</v>
      </c>
      <c r="D23" s="35">
        <v>95.04</v>
      </c>
      <c r="E23" s="36">
        <f t="shared" si="0"/>
        <v>58.766666666666673</v>
      </c>
      <c r="F23" s="35">
        <v>82.37</v>
      </c>
      <c r="G23" s="35">
        <v>45.45</v>
      </c>
      <c r="H23" s="35">
        <v>37.19</v>
      </c>
      <c r="I23" s="35">
        <v>49.04</v>
      </c>
      <c r="J23" s="36">
        <f t="shared" si="1"/>
        <v>53.512499999999996</v>
      </c>
      <c r="K23" s="35">
        <v>45.87</v>
      </c>
      <c r="L23" s="35">
        <v>44.63</v>
      </c>
      <c r="M23" s="36">
        <f t="shared" si="2"/>
        <v>45.25</v>
      </c>
      <c r="N23" s="35">
        <v>46.69</v>
      </c>
      <c r="O23" s="35">
        <v>51.24</v>
      </c>
      <c r="P23" s="36">
        <f t="shared" si="3"/>
        <v>48.965000000000003</v>
      </c>
      <c r="Q23" s="35">
        <v>66.53</v>
      </c>
      <c r="R23" s="35">
        <v>39.26</v>
      </c>
      <c r="S23" s="35">
        <v>60.74</v>
      </c>
      <c r="T23" s="35">
        <v>43.39</v>
      </c>
      <c r="U23" s="36">
        <f t="shared" si="4"/>
        <v>52.064999999999998</v>
      </c>
      <c r="V23" s="35">
        <v>61.16</v>
      </c>
      <c r="W23" s="35">
        <v>44.63</v>
      </c>
      <c r="X23" s="36">
        <f t="shared" si="5"/>
        <v>52.894999999999996</v>
      </c>
      <c r="Y23" s="35">
        <v>53.1</v>
      </c>
      <c r="Z23" s="35">
        <v>48.35</v>
      </c>
      <c r="AA23" s="35">
        <v>51.86</v>
      </c>
      <c r="AB23" s="35">
        <v>34.99</v>
      </c>
      <c r="AC23" s="36">
        <f t="shared" si="6"/>
        <v>43.424999999999997</v>
      </c>
      <c r="AD23" s="35">
        <v>64.05</v>
      </c>
      <c r="AE23" s="35">
        <v>61.16</v>
      </c>
      <c r="AF23" s="35">
        <v>48.76</v>
      </c>
      <c r="AG23" s="36">
        <f t="shared" si="7"/>
        <v>54.959999999999994</v>
      </c>
      <c r="AH23" s="49">
        <v>65.08</v>
      </c>
      <c r="AI23" s="45">
        <f t="shared" si="8"/>
        <v>53.300654761904759</v>
      </c>
      <c r="AJ23" s="125">
        <v>53.57</v>
      </c>
      <c r="AK23" s="19">
        <v>47.02</v>
      </c>
      <c r="AL23" s="19">
        <v>91.52</v>
      </c>
      <c r="AM23" s="36">
        <f t="shared" si="9"/>
        <v>64.036666666666676</v>
      </c>
      <c r="AN23" s="19">
        <v>78.13</v>
      </c>
      <c r="AO23" s="19">
        <v>52.83</v>
      </c>
      <c r="AP23" s="19">
        <v>37.35</v>
      </c>
      <c r="AQ23" s="19">
        <v>57.44</v>
      </c>
      <c r="AR23" s="36">
        <f t="shared" si="10"/>
        <v>56.437499999999993</v>
      </c>
      <c r="AS23" s="19">
        <v>51.79</v>
      </c>
      <c r="AT23" s="19">
        <v>53.57</v>
      </c>
      <c r="AU23" s="36">
        <f t="shared" si="11"/>
        <v>52.68</v>
      </c>
      <c r="AV23" s="19">
        <v>48.66</v>
      </c>
      <c r="AW23" s="19">
        <v>61.61</v>
      </c>
      <c r="AX23" s="36">
        <f t="shared" si="12"/>
        <v>55.134999999999998</v>
      </c>
      <c r="AY23" s="19">
        <v>68.53</v>
      </c>
      <c r="AZ23" s="19">
        <v>42.86</v>
      </c>
      <c r="BA23" s="19">
        <v>71.430000000000007</v>
      </c>
      <c r="BB23" s="19">
        <v>54.91</v>
      </c>
      <c r="BC23" s="36">
        <f t="shared" si="13"/>
        <v>63.17</v>
      </c>
      <c r="BD23" s="19">
        <v>75.22</v>
      </c>
      <c r="BE23" s="19">
        <v>57.59</v>
      </c>
      <c r="BF23" s="36">
        <f t="shared" si="14"/>
        <v>66.405000000000001</v>
      </c>
      <c r="BG23" s="19">
        <v>41.29</v>
      </c>
      <c r="BH23" s="19">
        <v>74.11</v>
      </c>
      <c r="BI23" s="19">
        <v>48.66</v>
      </c>
      <c r="BJ23" s="19">
        <v>38.99</v>
      </c>
      <c r="BK23" s="36">
        <f t="shared" si="15"/>
        <v>43.825000000000003</v>
      </c>
      <c r="BL23" s="19">
        <v>70.09</v>
      </c>
      <c r="BM23" s="19">
        <v>65.180000000000007</v>
      </c>
      <c r="BN23" s="19">
        <v>59.82</v>
      </c>
      <c r="BO23" s="36">
        <f t="shared" si="16"/>
        <v>62.5</v>
      </c>
      <c r="BP23" s="19">
        <v>57.14</v>
      </c>
      <c r="BQ23" s="122">
        <f t="shared" si="17"/>
        <v>58.443511904761912</v>
      </c>
      <c r="BR23" s="120">
        <v>57.97</v>
      </c>
      <c r="BS23" s="35">
        <v>37.409999999999997</v>
      </c>
      <c r="BT23" s="35">
        <v>84.72</v>
      </c>
      <c r="BU23" s="36">
        <f t="shared" si="18"/>
        <v>60.033333333333331</v>
      </c>
      <c r="BV23" s="35">
        <v>69</v>
      </c>
      <c r="BW23" s="35">
        <v>62.88</v>
      </c>
      <c r="BX23" s="35">
        <v>48.47</v>
      </c>
      <c r="BY23" s="36">
        <f t="shared" si="19"/>
        <v>55.674999999999997</v>
      </c>
      <c r="BZ23" s="35">
        <v>29.99</v>
      </c>
      <c r="CA23" s="35">
        <v>55.02</v>
      </c>
      <c r="CB23" s="35">
        <v>51.09</v>
      </c>
      <c r="CC23" s="36">
        <f t="shared" si="20"/>
        <v>53.055000000000007</v>
      </c>
      <c r="CD23" s="35">
        <v>47.16</v>
      </c>
      <c r="CE23" s="35">
        <v>45.41</v>
      </c>
      <c r="CF23" s="36">
        <f t="shared" si="21"/>
        <v>46.284999999999997</v>
      </c>
      <c r="CG23" s="35">
        <v>57.64</v>
      </c>
      <c r="CH23" s="35">
        <v>36.24</v>
      </c>
      <c r="CI23" s="36">
        <f t="shared" si="22"/>
        <v>46.94</v>
      </c>
      <c r="CJ23" s="44">
        <f t="shared" si="23"/>
        <v>51.568333333333328</v>
      </c>
    </row>
    <row r="24" spans="1:88" x14ac:dyDescent="0.25">
      <c r="A24" s="17" t="s">
        <v>20</v>
      </c>
      <c r="B24" s="112">
        <v>48.45</v>
      </c>
      <c r="C24" s="35">
        <v>35.19</v>
      </c>
      <c r="D24" s="35">
        <v>96.24</v>
      </c>
      <c r="E24" s="36">
        <f t="shared" si="0"/>
        <v>59.96</v>
      </c>
      <c r="F24" s="35">
        <v>88.13</v>
      </c>
      <c r="G24" s="35">
        <v>74.180000000000007</v>
      </c>
      <c r="H24" s="35">
        <v>44.88</v>
      </c>
      <c r="I24" s="35">
        <v>56.1</v>
      </c>
      <c r="J24" s="36">
        <f t="shared" si="1"/>
        <v>65.822500000000005</v>
      </c>
      <c r="K24" s="35">
        <v>45.42</v>
      </c>
      <c r="L24" s="35">
        <v>36.6</v>
      </c>
      <c r="M24" s="36">
        <f t="shared" si="2"/>
        <v>41.010000000000005</v>
      </c>
      <c r="N24" s="35">
        <v>54.25</v>
      </c>
      <c r="O24" s="35">
        <v>57.19</v>
      </c>
      <c r="P24" s="36">
        <f t="shared" si="3"/>
        <v>55.72</v>
      </c>
      <c r="Q24" s="35">
        <v>60.46</v>
      </c>
      <c r="R24" s="35">
        <v>29.74</v>
      </c>
      <c r="S24" s="35">
        <v>54.25</v>
      </c>
      <c r="T24" s="35">
        <v>31.7</v>
      </c>
      <c r="U24" s="36">
        <f t="shared" si="4"/>
        <v>42.975000000000001</v>
      </c>
      <c r="V24" s="35">
        <v>65.69</v>
      </c>
      <c r="W24" s="35">
        <v>35.950000000000003</v>
      </c>
      <c r="X24" s="36">
        <f t="shared" si="5"/>
        <v>50.82</v>
      </c>
      <c r="Y24" s="35">
        <v>41.67</v>
      </c>
      <c r="Z24" s="35">
        <v>55.23</v>
      </c>
      <c r="AA24" s="35">
        <v>50.49</v>
      </c>
      <c r="AB24" s="35">
        <v>26.25</v>
      </c>
      <c r="AC24" s="36">
        <f t="shared" si="6"/>
        <v>38.370000000000005</v>
      </c>
      <c r="AD24" s="35">
        <v>62.42</v>
      </c>
      <c r="AE24" s="35">
        <v>40.85</v>
      </c>
      <c r="AF24" s="35">
        <v>36.270000000000003</v>
      </c>
      <c r="AG24" s="36">
        <f t="shared" si="7"/>
        <v>38.56</v>
      </c>
      <c r="AH24" s="49">
        <v>63.73</v>
      </c>
      <c r="AI24" s="45">
        <f t="shared" si="8"/>
        <v>50.463392857142871</v>
      </c>
      <c r="AJ24" s="125">
        <v>50.58</v>
      </c>
      <c r="AK24" s="19">
        <v>35.46</v>
      </c>
      <c r="AL24" s="19">
        <v>86.06</v>
      </c>
      <c r="AM24" s="36">
        <f t="shared" si="9"/>
        <v>57.366666666666667</v>
      </c>
      <c r="AN24" s="19">
        <v>73.739999999999995</v>
      </c>
      <c r="AO24" s="19">
        <v>55.67</v>
      </c>
      <c r="AP24" s="19">
        <v>43.65</v>
      </c>
      <c r="AQ24" s="19">
        <v>46.29</v>
      </c>
      <c r="AR24" s="36">
        <f t="shared" si="10"/>
        <v>54.837499999999999</v>
      </c>
      <c r="AS24" s="19">
        <v>51.15</v>
      </c>
      <c r="AT24" s="19">
        <v>48.08</v>
      </c>
      <c r="AU24" s="36">
        <f t="shared" si="11"/>
        <v>49.614999999999995</v>
      </c>
      <c r="AV24" s="19">
        <v>51.92</v>
      </c>
      <c r="AW24" s="19">
        <v>56.52</v>
      </c>
      <c r="AX24" s="36">
        <f t="shared" si="12"/>
        <v>54.22</v>
      </c>
      <c r="AY24" s="19">
        <v>64.45</v>
      </c>
      <c r="AZ24" s="19">
        <v>37.979999999999997</v>
      </c>
      <c r="BA24" s="19">
        <v>58.31</v>
      </c>
      <c r="BB24" s="19">
        <v>38.36</v>
      </c>
      <c r="BC24" s="36">
        <f t="shared" si="13"/>
        <v>48.335000000000001</v>
      </c>
      <c r="BD24" s="19">
        <v>55.24</v>
      </c>
      <c r="BE24" s="19">
        <v>41.18</v>
      </c>
      <c r="BF24" s="36">
        <f t="shared" si="14"/>
        <v>48.21</v>
      </c>
      <c r="BG24" s="19">
        <v>40.03</v>
      </c>
      <c r="BH24" s="19">
        <v>59.59</v>
      </c>
      <c r="BI24" s="19">
        <v>47.31</v>
      </c>
      <c r="BJ24" s="19">
        <v>28.13</v>
      </c>
      <c r="BK24" s="36">
        <f t="shared" si="15"/>
        <v>37.72</v>
      </c>
      <c r="BL24" s="19">
        <v>70.59</v>
      </c>
      <c r="BM24" s="19">
        <v>56.27</v>
      </c>
      <c r="BN24" s="19">
        <v>49.87</v>
      </c>
      <c r="BO24" s="36">
        <f t="shared" si="16"/>
        <v>53.07</v>
      </c>
      <c r="BP24" s="19">
        <v>61.76</v>
      </c>
      <c r="BQ24" s="122">
        <f t="shared" si="17"/>
        <v>52.698154761904775</v>
      </c>
      <c r="BR24" s="120">
        <v>64.53</v>
      </c>
      <c r="BS24" s="35">
        <v>47.84</v>
      </c>
      <c r="BT24" s="35">
        <v>87.62</v>
      </c>
      <c r="BU24" s="36">
        <f t="shared" si="18"/>
        <v>66.663333333333341</v>
      </c>
      <c r="BV24" s="35">
        <v>62.96</v>
      </c>
      <c r="BW24" s="35">
        <v>74.069999999999993</v>
      </c>
      <c r="BX24" s="35">
        <v>51.97</v>
      </c>
      <c r="BY24" s="36">
        <f t="shared" si="19"/>
        <v>63.019999999999996</v>
      </c>
      <c r="BZ24" s="35">
        <v>38.119999999999997</v>
      </c>
      <c r="CA24" s="35">
        <v>54.4</v>
      </c>
      <c r="CB24" s="35">
        <v>49.07</v>
      </c>
      <c r="CC24" s="36">
        <f t="shared" si="20"/>
        <v>51.734999999999999</v>
      </c>
      <c r="CD24" s="35">
        <v>62.27</v>
      </c>
      <c r="CE24" s="35">
        <v>60.42</v>
      </c>
      <c r="CF24" s="36">
        <f t="shared" si="21"/>
        <v>61.344999999999999</v>
      </c>
      <c r="CG24" s="35">
        <v>54.63</v>
      </c>
      <c r="CH24" s="35">
        <v>37.270000000000003</v>
      </c>
      <c r="CI24" s="36">
        <f t="shared" si="22"/>
        <v>45.95</v>
      </c>
      <c r="CJ24" s="44">
        <f t="shared" si="23"/>
        <v>55.684761904761906</v>
      </c>
    </row>
    <row r="25" spans="1:88" x14ac:dyDescent="0.25">
      <c r="A25" s="17" t="s">
        <v>21</v>
      </c>
      <c r="B25" s="112">
        <v>46.67</v>
      </c>
      <c r="C25" s="35">
        <v>52.11</v>
      </c>
      <c r="D25" s="35">
        <v>93.76</v>
      </c>
      <c r="E25" s="36">
        <f t="shared" si="0"/>
        <v>64.180000000000007</v>
      </c>
      <c r="F25" s="35">
        <v>86.95</v>
      </c>
      <c r="G25" s="35">
        <v>57.63</v>
      </c>
      <c r="H25" s="35">
        <v>40.22</v>
      </c>
      <c r="I25" s="35">
        <v>54.98</v>
      </c>
      <c r="J25" s="36">
        <f t="shared" si="1"/>
        <v>59.945</v>
      </c>
      <c r="K25" s="35">
        <v>44.09</v>
      </c>
      <c r="L25" s="35">
        <v>38.49</v>
      </c>
      <c r="M25" s="36">
        <f t="shared" si="2"/>
        <v>41.290000000000006</v>
      </c>
      <c r="N25" s="35">
        <v>50.75</v>
      </c>
      <c r="O25" s="35">
        <v>54.19</v>
      </c>
      <c r="P25" s="36">
        <f t="shared" si="3"/>
        <v>52.47</v>
      </c>
      <c r="Q25" s="35">
        <v>67.959999999999994</v>
      </c>
      <c r="R25" s="35">
        <v>38.82</v>
      </c>
      <c r="S25" s="35">
        <v>54.41</v>
      </c>
      <c r="T25" s="35">
        <v>44.95</v>
      </c>
      <c r="U25" s="36">
        <f t="shared" si="4"/>
        <v>49.68</v>
      </c>
      <c r="V25" s="35">
        <v>67.63</v>
      </c>
      <c r="W25" s="35">
        <v>56.56</v>
      </c>
      <c r="X25" s="36">
        <f t="shared" si="5"/>
        <v>62.094999999999999</v>
      </c>
      <c r="Y25" s="35">
        <v>37.42</v>
      </c>
      <c r="Z25" s="35">
        <v>58.92</v>
      </c>
      <c r="AA25" s="35">
        <v>35.909999999999997</v>
      </c>
      <c r="AB25" s="35">
        <v>33.76</v>
      </c>
      <c r="AC25" s="36">
        <f t="shared" si="6"/>
        <v>34.834999999999994</v>
      </c>
      <c r="AD25" s="35">
        <v>70.319999999999993</v>
      </c>
      <c r="AE25" s="35">
        <v>62.58</v>
      </c>
      <c r="AF25" s="35">
        <v>55.91</v>
      </c>
      <c r="AG25" s="36">
        <f t="shared" si="7"/>
        <v>59.244999999999997</v>
      </c>
      <c r="AH25" s="49">
        <v>53.12</v>
      </c>
      <c r="AI25" s="45">
        <f t="shared" si="8"/>
        <v>53.592857142857156</v>
      </c>
      <c r="AJ25" s="125">
        <v>59.03</v>
      </c>
      <c r="AK25" s="19">
        <v>50.56</v>
      </c>
      <c r="AL25" s="19">
        <v>96.73</v>
      </c>
      <c r="AM25" s="36">
        <f t="shared" si="9"/>
        <v>68.773333333333326</v>
      </c>
      <c r="AN25" s="19">
        <v>81.790000000000006</v>
      </c>
      <c r="AO25" s="19">
        <v>61.47</v>
      </c>
      <c r="AP25" s="19">
        <v>43.19</v>
      </c>
      <c r="AQ25" s="19">
        <v>58.47</v>
      </c>
      <c r="AR25" s="36">
        <f t="shared" si="10"/>
        <v>61.23</v>
      </c>
      <c r="AS25" s="19">
        <v>49.89</v>
      </c>
      <c r="AT25" s="19">
        <v>42.66</v>
      </c>
      <c r="AU25" s="36">
        <f t="shared" si="11"/>
        <v>46.274999999999999</v>
      </c>
      <c r="AV25" s="19">
        <v>60.05</v>
      </c>
      <c r="AW25" s="19">
        <v>60.5</v>
      </c>
      <c r="AX25" s="36">
        <f t="shared" si="12"/>
        <v>60.274999999999999</v>
      </c>
      <c r="AY25" s="19">
        <v>70.2</v>
      </c>
      <c r="AZ25" s="19">
        <v>37.36</v>
      </c>
      <c r="BA25" s="19">
        <v>54.85</v>
      </c>
      <c r="BB25" s="19">
        <v>43.12</v>
      </c>
      <c r="BC25" s="36">
        <f t="shared" si="13"/>
        <v>48.984999999999999</v>
      </c>
      <c r="BD25" s="19">
        <v>71.78</v>
      </c>
      <c r="BE25" s="19">
        <v>54.18</v>
      </c>
      <c r="BF25" s="36">
        <f t="shared" si="14"/>
        <v>62.980000000000004</v>
      </c>
      <c r="BG25" s="19">
        <v>42.21</v>
      </c>
      <c r="BH25" s="19">
        <v>51.47</v>
      </c>
      <c r="BI25" s="19">
        <v>49.32</v>
      </c>
      <c r="BJ25" s="19">
        <v>41.31</v>
      </c>
      <c r="BK25" s="36">
        <f t="shared" si="15"/>
        <v>45.314999999999998</v>
      </c>
      <c r="BL25" s="19">
        <v>71.78</v>
      </c>
      <c r="BM25" s="19">
        <v>51.92</v>
      </c>
      <c r="BN25" s="19">
        <v>40.18</v>
      </c>
      <c r="BO25" s="36">
        <f t="shared" si="16"/>
        <v>46.05</v>
      </c>
      <c r="BP25" s="19">
        <v>60.61</v>
      </c>
      <c r="BQ25" s="122">
        <f t="shared" si="17"/>
        <v>55.25095238095237</v>
      </c>
      <c r="BR25" s="120">
        <v>64.25</v>
      </c>
      <c r="BS25" s="35">
        <v>50.4</v>
      </c>
      <c r="BT25" s="35">
        <v>93.24</v>
      </c>
      <c r="BU25" s="36">
        <f t="shared" si="18"/>
        <v>69.296666666666667</v>
      </c>
      <c r="BV25" s="35">
        <v>73.55</v>
      </c>
      <c r="BW25" s="35">
        <v>62.56</v>
      </c>
      <c r="BX25" s="35">
        <v>41.79</v>
      </c>
      <c r="BY25" s="36">
        <f t="shared" si="19"/>
        <v>52.174999999999997</v>
      </c>
      <c r="BZ25" s="35">
        <v>37.28</v>
      </c>
      <c r="CA25" s="35">
        <v>40.82</v>
      </c>
      <c r="CB25" s="35">
        <v>38.89</v>
      </c>
      <c r="CC25" s="36">
        <f t="shared" si="20"/>
        <v>39.855000000000004</v>
      </c>
      <c r="CD25" s="35">
        <v>54.59</v>
      </c>
      <c r="CE25" s="35">
        <v>57.97</v>
      </c>
      <c r="CF25" s="36">
        <f t="shared" si="21"/>
        <v>56.28</v>
      </c>
      <c r="CG25" s="35">
        <v>60.39</v>
      </c>
      <c r="CH25" s="35">
        <v>46.38</v>
      </c>
      <c r="CI25" s="36">
        <f t="shared" si="22"/>
        <v>53.385000000000005</v>
      </c>
      <c r="CJ25" s="44">
        <f t="shared" si="23"/>
        <v>54.545952380952372</v>
      </c>
    </row>
    <row r="26" spans="1:88" x14ac:dyDescent="0.25">
      <c r="A26" s="17" t="s">
        <v>22</v>
      </c>
      <c r="B26" s="112">
        <v>63.94</v>
      </c>
      <c r="C26" s="35">
        <v>49.81</v>
      </c>
      <c r="D26" s="35">
        <v>93.4</v>
      </c>
      <c r="E26" s="36">
        <f t="shared" si="0"/>
        <v>69.05</v>
      </c>
      <c r="F26" s="35">
        <v>84.58</v>
      </c>
      <c r="G26" s="35">
        <v>59.77</v>
      </c>
      <c r="H26" s="35">
        <v>47.16</v>
      </c>
      <c r="I26" s="35">
        <v>58.33</v>
      </c>
      <c r="J26" s="36">
        <f t="shared" si="1"/>
        <v>62.459999999999994</v>
      </c>
      <c r="K26" s="35">
        <v>56.76</v>
      </c>
      <c r="L26" s="35">
        <v>47.25</v>
      </c>
      <c r="M26" s="36">
        <f t="shared" si="2"/>
        <v>52.004999999999995</v>
      </c>
      <c r="N26" s="35">
        <v>53.79</v>
      </c>
      <c r="O26" s="35">
        <v>54.78</v>
      </c>
      <c r="P26" s="36">
        <f t="shared" si="3"/>
        <v>54.284999999999997</v>
      </c>
      <c r="Q26" s="35">
        <v>78.12</v>
      </c>
      <c r="R26" s="35">
        <v>45.06</v>
      </c>
      <c r="S26" s="35">
        <v>62.53</v>
      </c>
      <c r="T26" s="35">
        <v>46.62</v>
      </c>
      <c r="U26" s="36">
        <f t="shared" si="4"/>
        <v>54.575000000000003</v>
      </c>
      <c r="V26" s="35">
        <v>71.05</v>
      </c>
      <c r="W26" s="35">
        <v>51.25</v>
      </c>
      <c r="X26" s="36">
        <f t="shared" si="5"/>
        <v>61.15</v>
      </c>
      <c r="Y26" s="35">
        <v>52.55</v>
      </c>
      <c r="Z26" s="35">
        <v>64.45</v>
      </c>
      <c r="AA26" s="35">
        <v>56.63</v>
      </c>
      <c r="AB26" s="35">
        <v>37.72</v>
      </c>
      <c r="AC26" s="36">
        <f t="shared" si="6"/>
        <v>47.174999999999997</v>
      </c>
      <c r="AD26" s="35">
        <v>77.55</v>
      </c>
      <c r="AE26" s="35">
        <v>66.319999999999993</v>
      </c>
      <c r="AF26" s="35">
        <v>57.64</v>
      </c>
      <c r="AG26" s="36">
        <f t="shared" si="7"/>
        <v>61.98</v>
      </c>
      <c r="AH26" s="49">
        <v>69.52</v>
      </c>
      <c r="AI26" s="45">
        <f t="shared" si="8"/>
        <v>60.709285714285706</v>
      </c>
      <c r="AJ26" s="125">
        <v>68</v>
      </c>
      <c r="AK26" s="19">
        <v>56.68</v>
      </c>
      <c r="AL26" s="19">
        <v>93.45</v>
      </c>
      <c r="AM26" s="36">
        <f t="shared" si="9"/>
        <v>72.709999999999994</v>
      </c>
      <c r="AN26" s="19">
        <v>86.08</v>
      </c>
      <c r="AO26" s="19">
        <v>61.86</v>
      </c>
      <c r="AP26" s="19">
        <v>49.56</v>
      </c>
      <c r="AQ26" s="19">
        <v>60.2</v>
      </c>
      <c r="AR26" s="36">
        <f t="shared" si="10"/>
        <v>64.424999999999997</v>
      </c>
      <c r="AS26" s="19">
        <v>59.18</v>
      </c>
      <c r="AT26" s="19">
        <v>50.74</v>
      </c>
      <c r="AU26" s="36">
        <f t="shared" si="11"/>
        <v>54.96</v>
      </c>
      <c r="AV26" s="19">
        <v>63.79</v>
      </c>
      <c r="AW26" s="19">
        <v>61.41</v>
      </c>
      <c r="AX26" s="36">
        <f t="shared" si="12"/>
        <v>62.599999999999994</v>
      </c>
      <c r="AY26" s="19">
        <v>80.069999999999993</v>
      </c>
      <c r="AZ26" s="19">
        <v>50.33</v>
      </c>
      <c r="BA26" s="19">
        <v>69.58</v>
      </c>
      <c r="BB26" s="19">
        <v>48.79</v>
      </c>
      <c r="BC26" s="36">
        <f t="shared" si="13"/>
        <v>59.185000000000002</v>
      </c>
      <c r="BD26" s="19">
        <v>72.709999999999994</v>
      </c>
      <c r="BE26" s="19">
        <v>52.49</v>
      </c>
      <c r="BF26" s="36">
        <f t="shared" si="14"/>
        <v>62.599999999999994</v>
      </c>
      <c r="BG26" s="19">
        <v>53.58</v>
      </c>
      <c r="BH26" s="19">
        <v>68.3</v>
      </c>
      <c r="BI26" s="19">
        <v>55.72</v>
      </c>
      <c r="BJ26" s="19">
        <v>37.56</v>
      </c>
      <c r="BK26" s="36">
        <f t="shared" si="15"/>
        <v>46.64</v>
      </c>
      <c r="BL26" s="19">
        <v>74.09</v>
      </c>
      <c r="BM26" s="19">
        <v>61.22</v>
      </c>
      <c r="BN26" s="19">
        <v>53.25</v>
      </c>
      <c r="BO26" s="36">
        <f t="shared" si="16"/>
        <v>57.234999999999999</v>
      </c>
      <c r="BP26" s="19">
        <v>63.53</v>
      </c>
      <c r="BQ26" s="122">
        <f t="shared" si="17"/>
        <v>62.161071428571425</v>
      </c>
      <c r="BR26" s="120">
        <v>68.08</v>
      </c>
      <c r="BS26" s="35">
        <v>48.26</v>
      </c>
      <c r="BT26" s="35">
        <v>88.84</v>
      </c>
      <c r="BU26" s="36">
        <f t="shared" si="18"/>
        <v>68.393333333333331</v>
      </c>
      <c r="BV26" s="35">
        <v>70.099999999999994</v>
      </c>
      <c r="BW26" s="35">
        <v>73.099999999999994</v>
      </c>
      <c r="BX26" s="35">
        <v>52.94</v>
      </c>
      <c r="BY26" s="36">
        <f t="shared" si="19"/>
        <v>63.019999999999996</v>
      </c>
      <c r="BZ26" s="35">
        <v>41.37</v>
      </c>
      <c r="CA26" s="35">
        <v>58.29</v>
      </c>
      <c r="CB26" s="35">
        <v>50.03</v>
      </c>
      <c r="CC26" s="36">
        <f t="shared" si="20"/>
        <v>54.16</v>
      </c>
      <c r="CD26" s="35">
        <v>59.75</v>
      </c>
      <c r="CE26" s="35">
        <v>58.83</v>
      </c>
      <c r="CF26" s="36">
        <f t="shared" si="21"/>
        <v>59.29</v>
      </c>
      <c r="CG26" s="35">
        <v>65.64</v>
      </c>
      <c r="CH26" s="35">
        <v>44.68</v>
      </c>
      <c r="CI26" s="36">
        <f t="shared" si="22"/>
        <v>55.16</v>
      </c>
      <c r="CJ26" s="44">
        <f t="shared" si="23"/>
        <v>58.784761904761908</v>
      </c>
    </row>
    <row r="27" spans="1:88" x14ac:dyDescent="0.25">
      <c r="A27" s="17" t="s">
        <v>23</v>
      </c>
      <c r="B27" s="112">
        <v>58.38</v>
      </c>
      <c r="C27" s="35">
        <v>49.33</v>
      </c>
      <c r="D27" s="35">
        <v>91.5</v>
      </c>
      <c r="E27" s="36">
        <f t="shared" si="0"/>
        <v>66.403333333333336</v>
      </c>
      <c r="F27" s="35">
        <v>87.33</v>
      </c>
      <c r="G27" s="35">
        <v>68</v>
      </c>
      <c r="H27" s="35">
        <v>52.5</v>
      </c>
      <c r="I27" s="35">
        <v>67.5</v>
      </c>
      <c r="J27" s="36">
        <f t="shared" si="1"/>
        <v>68.832499999999996</v>
      </c>
      <c r="K27" s="35">
        <v>48</v>
      </c>
      <c r="L27" s="35">
        <v>35.5</v>
      </c>
      <c r="M27" s="36">
        <f t="shared" si="2"/>
        <v>41.75</v>
      </c>
      <c r="N27" s="35">
        <v>57</v>
      </c>
      <c r="O27" s="35">
        <v>51</v>
      </c>
      <c r="P27" s="36">
        <f t="shared" si="3"/>
        <v>54</v>
      </c>
      <c r="Q27" s="35">
        <v>71.5</v>
      </c>
      <c r="R27" s="35">
        <v>40.25</v>
      </c>
      <c r="S27" s="35">
        <v>62</v>
      </c>
      <c r="T27" s="35">
        <v>38.5</v>
      </c>
      <c r="U27" s="36">
        <f t="shared" si="4"/>
        <v>50.25</v>
      </c>
      <c r="V27" s="35">
        <v>71.5</v>
      </c>
      <c r="W27" s="35">
        <v>49</v>
      </c>
      <c r="X27" s="36">
        <f t="shared" si="5"/>
        <v>60.25</v>
      </c>
      <c r="Y27" s="35">
        <v>57</v>
      </c>
      <c r="Z27" s="35">
        <v>62.5</v>
      </c>
      <c r="AA27" s="35">
        <v>61</v>
      </c>
      <c r="AB27" s="35">
        <v>35.17</v>
      </c>
      <c r="AC27" s="36">
        <f t="shared" si="6"/>
        <v>48.085000000000001</v>
      </c>
      <c r="AD27" s="35">
        <v>81</v>
      </c>
      <c r="AE27" s="35">
        <v>64.5</v>
      </c>
      <c r="AF27" s="35">
        <v>52</v>
      </c>
      <c r="AG27" s="36">
        <f t="shared" si="7"/>
        <v>58.25</v>
      </c>
      <c r="AH27" s="49">
        <v>72.75</v>
      </c>
      <c r="AI27" s="45">
        <f t="shared" si="8"/>
        <v>59.48720238095239</v>
      </c>
      <c r="AJ27" s="125">
        <v>50.75</v>
      </c>
      <c r="AK27" s="19">
        <v>57.17</v>
      </c>
      <c r="AL27" s="19">
        <v>92.5</v>
      </c>
      <c r="AM27" s="36">
        <f t="shared" si="9"/>
        <v>66.806666666666672</v>
      </c>
      <c r="AN27" s="19">
        <v>87.17</v>
      </c>
      <c r="AO27" s="19">
        <v>68.67</v>
      </c>
      <c r="AP27" s="19">
        <v>58.33</v>
      </c>
      <c r="AQ27" s="19">
        <v>59.83</v>
      </c>
      <c r="AR27" s="36">
        <f t="shared" si="10"/>
        <v>68.5</v>
      </c>
      <c r="AS27" s="19">
        <v>57.5</v>
      </c>
      <c r="AT27" s="19">
        <v>49</v>
      </c>
      <c r="AU27" s="36">
        <f t="shared" si="11"/>
        <v>53.25</v>
      </c>
      <c r="AV27" s="19">
        <v>60.5</v>
      </c>
      <c r="AW27" s="19">
        <v>59.5</v>
      </c>
      <c r="AX27" s="36">
        <f t="shared" si="12"/>
        <v>60</v>
      </c>
      <c r="AY27" s="19">
        <v>66.25</v>
      </c>
      <c r="AZ27" s="19">
        <v>43</v>
      </c>
      <c r="BA27" s="19">
        <v>68.5</v>
      </c>
      <c r="BB27" s="19">
        <v>48</v>
      </c>
      <c r="BC27" s="36">
        <f t="shared" si="13"/>
        <v>58.25</v>
      </c>
      <c r="BD27" s="19">
        <v>73.5</v>
      </c>
      <c r="BE27" s="19">
        <v>57</v>
      </c>
      <c r="BF27" s="36">
        <f t="shared" si="14"/>
        <v>65.25</v>
      </c>
      <c r="BG27" s="19">
        <v>57.75</v>
      </c>
      <c r="BH27" s="19">
        <v>59</v>
      </c>
      <c r="BI27" s="19">
        <v>56.5</v>
      </c>
      <c r="BJ27" s="19">
        <v>41</v>
      </c>
      <c r="BK27" s="36">
        <f t="shared" si="15"/>
        <v>48.75</v>
      </c>
      <c r="BL27" s="19">
        <v>72.5</v>
      </c>
      <c r="BM27" s="19">
        <v>70.5</v>
      </c>
      <c r="BN27" s="19">
        <v>57.5</v>
      </c>
      <c r="BO27" s="36">
        <f t="shared" si="16"/>
        <v>64</v>
      </c>
      <c r="BP27" s="19">
        <v>71.5</v>
      </c>
      <c r="BQ27" s="122">
        <f t="shared" si="17"/>
        <v>61.057619047619042</v>
      </c>
      <c r="BR27" s="120">
        <v>52.78</v>
      </c>
      <c r="BS27" s="35">
        <v>43.87</v>
      </c>
      <c r="BT27" s="35">
        <v>93.59</v>
      </c>
      <c r="BU27" s="36">
        <f t="shared" si="18"/>
        <v>63.413333333333334</v>
      </c>
      <c r="BV27" s="35">
        <v>69.23</v>
      </c>
      <c r="BW27" s="35">
        <v>77.349999999999994</v>
      </c>
      <c r="BX27" s="35">
        <v>61.32</v>
      </c>
      <c r="BY27" s="36">
        <f t="shared" si="19"/>
        <v>69.334999999999994</v>
      </c>
      <c r="BZ27" s="35">
        <v>44.02</v>
      </c>
      <c r="CA27" s="35">
        <v>58.97</v>
      </c>
      <c r="CB27" s="35">
        <v>52.56</v>
      </c>
      <c r="CC27" s="36">
        <f t="shared" si="20"/>
        <v>55.765000000000001</v>
      </c>
      <c r="CD27" s="35">
        <v>58.12</v>
      </c>
      <c r="CE27" s="35">
        <v>53.42</v>
      </c>
      <c r="CF27" s="36">
        <f t="shared" si="21"/>
        <v>55.769999999999996</v>
      </c>
      <c r="CG27" s="35">
        <v>59.83</v>
      </c>
      <c r="CH27" s="35">
        <v>41.03</v>
      </c>
      <c r="CI27" s="36">
        <f t="shared" si="22"/>
        <v>50.43</v>
      </c>
      <c r="CJ27" s="44">
        <f t="shared" si="23"/>
        <v>58.280476190476193</v>
      </c>
    </row>
    <row r="28" spans="1:88" x14ac:dyDescent="0.25">
      <c r="A28" s="17" t="s">
        <v>24</v>
      </c>
      <c r="B28" s="112">
        <v>58.76</v>
      </c>
      <c r="C28" s="35">
        <v>51.78</v>
      </c>
      <c r="D28" s="35">
        <v>90.86</v>
      </c>
      <c r="E28" s="36">
        <f t="shared" si="0"/>
        <v>67.133333333333326</v>
      </c>
      <c r="F28" s="35">
        <v>81.900000000000006</v>
      </c>
      <c r="G28" s="35">
        <v>57.53</v>
      </c>
      <c r="H28" s="35">
        <v>47.38</v>
      </c>
      <c r="I28" s="35">
        <v>53.3</v>
      </c>
      <c r="J28" s="36">
        <f t="shared" si="1"/>
        <v>60.027500000000003</v>
      </c>
      <c r="K28" s="35">
        <v>60.41</v>
      </c>
      <c r="L28" s="35">
        <v>48.73</v>
      </c>
      <c r="M28" s="36">
        <f t="shared" si="2"/>
        <v>54.569999999999993</v>
      </c>
      <c r="N28" s="35">
        <v>67.010000000000005</v>
      </c>
      <c r="O28" s="35">
        <v>58.38</v>
      </c>
      <c r="P28" s="36">
        <f t="shared" si="3"/>
        <v>62.695000000000007</v>
      </c>
      <c r="Q28" s="35">
        <v>77.16</v>
      </c>
      <c r="R28" s="35">
        <v>42.39</v>
      </c>
      <c r="S28" s="35">
        <v>60.41</v>
      </c>
      <c r="T28" s="35">
        <v>42.64</v>
      </c>
      <c r="U28" s="36">
        <f t="shared" si="4"/>
        <v>51.524999999999999</v>
      </c>
      <c r="V28" s="35">
        <v>64.209999999999994</v>
      </c>
      <c r="W28" s="35">
        <v>51.27</v>
      </c>
      <c r="X28" s="36">
        <f t="shared" si="5"/>
        <v>57.739999999999995</v>
      </c>
      <c r="Y28" s="35">
        <v>47.46</v>
      </c>
      <c r="Z28" s="35">
        <v>72.59</v>
      </c>
      <c r="AA28" s="35">
        <v>59.64</v>
      </c>
      <c r="AB28" s="35">
        <v>43.15</v>
      </c>
      <c r="AC28" s="36">
        <f t="shared" si="6"/>
        <v>51.394999999999996</v>
      </c>
      <c r="AD28" s="35">
        <v>75.63</v>
      </c>
      <c r="AE28" s="35">
        <v>71.069999999999993</v>
      </c>
      <c r="AF28" s="35">
        <v>57.36</v>
      </c>
      <c r="AG28" s="36">
        <f t="shared" si="7"/>
        <v>64.215000000000003</v>
      </c>
      <c r="AH28" s="49">
        <v>65.48</v>
      </c>
      <c r="AI28" s="45">
        <f t="shared" si="8"/>
        <v>60.715059523809529</v>
      </c>
      <c r="AJ28" s="125">
        <v>63.07</v>
      </c>
      <c r="AK28" s="19">
        <v>54.31</v>
      </c>
      <c r="AL28" s="19">
        <v>94.42</v>
      </c>
      <c r="AM28" s="36">
        <f t="shared" si="9"/>
        <v>70.600000000000009</v>
      </c>
      <c r="AN28" s="19">
        <v>92.05</v>
      </c>
      <c r="AO28" s="19">
        <v>67.17</v>
      </c>
      <c r="AP28" s="19">
        <v>58.21</v>
      </c>
      <c r="AQ28" s="19">
        <v>59.22</v>
      </c>
      <c r="AR28" s="36">
        <f t="shared" si="10"/>
        <v>69.162499999999994</v>
      </c>
      <c r="AS28" s="19">
        <v>58.88</v>
      </c>
      <c r="AT28" s="19">
        <v>49.24</v>
      </c>
      <c r="AU28" s="36">
        <f t="shared" si="11"/>
        <v>54.06</v>
      </c>
      <c r="AV28" s="19">
        <v>70.05</v>
      </c>
      <c r="AW28" s="19">
        <v>67.510000000000005</v>
      </c>
      <c r="AX28" s="36">
        <f t="shared" si="12"/>
        <v>68.78</v>
      </c>
      <c r="AY28" s="19">
        <v>78.930000000000007</v>
      </c>
      <c r="AZ28" s="19">
        <v>48.22</v>
      </c>
      <c r="BA28" s="19">
        <v>63.45</v>
      </c>
      <c r="BB28" s="19">
        <v>51.78</v>
      </c>
      <c r="BC28" s="36">
        <f t="shared" si="13"/>
        <v>57.615000000000002</v>
      </c>
      <c r="BD28" s="19">
        <v>72.84</v>
      </c>
      <c r="BE28" s="19">
        <v>52.28</v>
      </c>
      <c r="BF28" s="36">
        <f t="shared" si="14"/>
        <v>62.56</v>
      </c>
      <c r="BG28" s="19">
        <v>50.51</v>
      </c>
      <c r="BH28" s="19">
        <v>64.47</v>
      </c>
      <c r="BI28" s="19">
        <v>49.49</v>
      </c>
      <c r="BJ28" s="19">
        <v>30.8</v>
      </c>
      <c r="BK28" s="36">
        <f t="shared" si="15"/>
        <v>40.145000000000003</v>
      </c>
      <c r="BL28" s="19">
        <v>69.540000000000006</v>
      </c>
      <c r="BM28" s="19">
        <v>55.84</v>
      </c>
      <c r="BN28" s="19">
        <v>51.27</v>
      </c>
      <c r="BO28" s="36">
        <f t="shared" si="16"/>
        <v>53.555000000000007</v>
      </c>
      <c r="BP28" s="19">
        <v>64.97</v>
      </c>
      <c r="BQ28" s="122">
        <f t="shared" si="17"/>
        <v>60.936964285714289</v>
      </c>
      <c r="BR28" s="120">
        <v>62.07</v>
      </c>
      <c r="BS28" s="35">
        <v>53.29</v>
      </c>
      <c r="BT28" s="35">
        <v>85.37</v>
      </c>
      <c r="BU28" s="36">
        <f t="shared" si="18"/>
        <v>66.910000000000011</v>
      </c>
      <c r="BV28" s="35">
        <v>58.5</v>
      </c>
      <c r="BW28" s="35">
        <v>59.86</v>
      </c>
      <c r="BX28" s="35">
        <v>43.2</v>
      </c>
      <c r="BY28" s="36">
        <f t="shared" si="19"/>
        <v>51.53</v>
      </c>
      <c r="BZ28" s="35">
        <v>39.46</v>
      </c>
      <c r="CA28" s="35">
        <v>58.5</v>
      </c>
      <c r="CB28" s="35">
        <v>40.82</v>
      </c>
      <c r="CC28" s="36">
        <f t="shared" si="20"/>
        <v>49.66</v>
      </c>
      <c r="CD28" s="35">
        <v>64.63</v>
      </c>
      <c r="CE28" s="35">
        <v>59.86</v>
      </c>
      <c r="CF28" s="36">
        <f t="shared" si="21"/>
        <v>62.244999999999997</v>
      </c>
      <c r="CG28" s="35">
        <v>74.150000000000006</v>
      </c>
      <c r="CH28" s="35">
        <v>44.9</v>
      </c>
      <c r="CI28" s="36">
        <f t="shared" si="22"/>
        <v>59.525000000000006</v>
      </c>
      <c r="CJ28" s="44">
        <f t="shared" si="23"/>
        <v>55.40428571428572</v>
      </c>
    </row>
    <row r="29" spans="1:88" x14ac:dyDescent="0.25">
      <c r="A29" s="17" t="s">
        <v>25</v>
      </c>
      <c r="B29" s="112">
        <v>53.4</v>
      </c>
      <c r="C29" s="35">
        <v>47.67</v>
      </c>
      <c r="D29" s="35">
        <v>94.3</v>
      </c>
      <c r="E29" s="36">
        <f t="shared" si="0"/>
        <v>65.123333333333335</v>
      </c>
      <c r="F29" s="35">
        <v>82.84</v>
      </c>
      <c r="G29" s="35">
        <v>54.9</v>
      </c>
      <c r="H29" s="35">
        <v>38.6</v>
      </c>
      <c r="I29" s="35">
        <v>57.6</v>
      </c>
      <c r="J29" s="36">
        <f t="shared" si="1"/>
        <v>58.484999999999999</v>
      </c>
      <c r="K29" s="35">
        <v>51.47</v>
      </c>
      <c r="L29" s="35">
        <v>34.56</v>
      </c>
      <c r="M29" s="36">
        <f t="shared" si="2"/>
        <v>43.015000000000001</v>
      </c>
      <c r="N29" s="35">
        <v>59.56</v>
      </c>
      <c r="O29" s="35">
        <v>56.62</v>
      </c>
      <c r="P29" s="36">
        <f t="shared" si="3"/>
        <v>58.09</v>
      </c>
      <c r="Q29" s="35">
        <v>72.06</v>
      </c>
      <c r="R29" s="35">
        <v>33.64</v>
      </c>
      <c r="S29" s="35">
        <v>56.99</v>
      </c>
      <c r="T29" s="35">
        <v>43.75</v>
      </c>
      <c r="U29" s="36">
        <f t="shared" si="4"/>
        <v>50.370000000000005</v>
      </c>
      <c r="V29" s="35">
        <v>63.05</v>
      </c>
      <c r="W29" s="35">
        <v>53.68</v>
      </c>
      <c r="X29" s="36">
        <f t="shared" si="5"/>
        <v>58.364999999999995</v>
      </c>
      <c r="Y29" s="35">
        <v>47.79</v>
      </c>
      <c r="Z29" s="35">
        <v>60.29</v>
      </c>
      <c r="AA29" s="35">
        <v>59.19</v>
      </c>
      <c r="AB29" s="35">
        <v>39.83</v>
      </c>
      <c r="AC29" s="36">
        <f t="shared" si="6"/>
        <v>49.51</v>
      </c>
      <c r="AD29" s="35">
        <v>72.790000000000006</v>
      </c>
      <c r="AE29" s="35">
        <v>52.57</v>
      </c>
      <c r="AF29" s="35">
        <v>35.29</v>
      </c>
      <c r="AG29" s="36">
        <f t="shared" si="7"/>
        <v>43.93</v>
      </c>
      <c r="AH29" s="49">
        <v>61.76</v>
      </c>
      <c r="AI29" s="45">
        <f t="shared" si="8"/>
        <v>55.372738095238091</v>
      </c>
      <c r="AJ29" s="125">
        <v>56.91</v>
      </c>
      <c r="AK29" s="19">
        <v>47.02</v>
      </c>
      <c r="AL29" s="19">
        <v>92.89</v>
      </c>
      <c r="AM29" s="36">
        <f t="shared" si="9"/>
        <v>65.606666666666669</v>
      </c>
      <c r="AN29" s="19">
        <v>86.45</v>
      </c>
      <c r="AO29" s="19">
        <v>76.42</v>
      </c>
      <c r="AP29" s="19">
        <v>41.19</v>
      </c>
      <c r="AQ29" s="19">
        <v>62.87</v>
      </c>
      <c r="AR29" s="36">
        <f t="shared" si="10"/>
        <v>66.732500000000002</v>
      </c>
      <c r="AS29" s="19">
        <v>50.41</v>
      </c>
      <c r="AT29" s="19">
        <v>41.06</v>
      </c>
      <c r="AU29" s="36">
        <f t="shared" si="11"/>
        <v>45.734999999999999</v>
      </c>
      <c r="AV29" s="19">
        <v>53.66</v>
      </c>
      <c r="AW29" s="19">
        <v>52.03</v>
      </c>
      <c r="AX29" s="36">
        <f t="shared" si="12"/>
        <v>52.844999999999999</v>
      </c>
      <c r="AY29" s="19">
        <v>69.510000000000005</v>
      </c>
      <c r="AZ29" s="19">
        <v>44.11</v>
      </c>
      <c r="BA29" s="19">
        <v>54.07</v>
      </c>
      <c r="BB29" s="19">
        <v>46.34</v>
      </c>
      <c r="BC29" s="36">
        <f t="shared" si="13"/>
        <v>50.204999999999998</v>
      </c>
      <c r="BD29" s="19">
        <v>63.21</v>
      </c>
      <c r="BE29" s="19">
        <v>52.85</v>
      </c>
      <c r="BF29" s="36">
        <f t="shared" si="14"/>
        <v>58.03</v>
      </c>
      <c r="BG29" s="19">
        <v>51.83</v>
      </c>
      <c r="BH29" s="19">
        <v>61.79</v>
      </c>
      <c r="BI29" s="19">
        <v>46.34</v>
      </c>
      <c r="BJ29" s="19">
        <v>34.28</v>
      </c>
      <c r="BK29" s="36">
        <f t="shared" si="15"/>
        <v>40.31</v>
      </c>
      <c r="BL29" s="19">
        <v>82.52</v>
      </c>
      <c r="BM29" s="19">
        <v>56.5</v>
      </c>
      <c r="BN29" s="19">
        <v>38.21</v>
      </c>
      <c r="BO29" s="36">
        <f t="shared" si="16"/>
        <v>47.355000000000004</v>
      </c>
      <c r="BP29" s="19">
        <v>68.5</v>
      </c>
      <c r="BQ29" s="122">
        <f t="shared" si="17"/>
        <v>57.505654761904758</v>
      </c>
      <c r="BR29" s="120">
        <v>50.35</v>
      </c>
      <c r="BS29" s="35">
        <v>39.94</v>
      </c>
      <c r="BT29" s="35">
        <v>89.39</v>
      </c>
      <c r="BU29" s="36">
        <f t="shared" si="18"/>
        <v>59.893333333333338</v>
      </c>
      <c r="BV29" s="35">
        <v>67.45</v>
      </c>
      <c r="BW29" s="35">
        <v>75.94</v>
      </c>
      <c r="BX29" s="35">
        <v>50</v>
      </c>
      <c r="BY29" s="36">
        <f t="shared" si="19"/>
        <v>62.97</v>
      </c>
      <c r="BZ29" s="35">
        <v>33.65</v>
      </c>
      <c r="CA29" s="35">
        <v>65.569999999999993</v>
      </c>
      <c r="CB29" s="35">
        <v>46.7</v>
      </c>
      <c r="CC29" s="36">
        <f t="shared" si="20"/>
        <v>56.134999999999998</v>
      </c>
      <c r="CD29" s="35">
        <v>64.150000000000006</v>
      </c>
      <c r="CE29" s="35">
        <v>57.55</v>
      </c>
      <c r="CF29" s="36">
        <f t="shared" si="21"/>
        <v>60.85</v>
      </c>
      <c r="CG29" s="35">
        <v>61.32</v>
      </c>
      <c r="CH29" s="35">
        <v>42.92</v>
      </c>
      <c r="CI29" s="36">
        <f t="shared" si="22"/>
        <v>52.120000000000005</v>
      </c>
      <c r="CJ29" s="44">
        <f t="shared" si="23"/>
        <v>56.152619047619055</v>
      </c>
    </row>
    <row r="30" spans="1:88" x14ac:dyDescent="0.25">
      <c r="A30" s="17" t="s">
        <v>26</v>
      </c>
      <c r="B30" s="112">
        <v>60.41</v>
      </c>
      <c r="C30" s="35">
        <v>55.14</v>
      </c>
      <c r="D30" s="35">
        <v>92.7</v>
      </c>
      <c r="E30" s="36">
        <f t="shared" si="0"/>
        <v>69.416666666666671</v>
      </c>
      <c r="F30" s="35">
        <v>91.89</v>
      </c>
      <c r="G30" s="35">
        <v>68.83</v>
      </c>
      <c r="H30" s="35">
        <v>47.57</v>
      </c>
      <c r="I30" s="35">
        <v>63.24</v>
      </c>
      <c r="J30" s="36">
        <f t="shared" si="1"/>
        <v>67.882499999999993</v>
      </c>
      <c r="K30" s="35">
        <v>64.86</v>
      </c>
      <c r="L30" s="35">
        <v>57.3</v>
      </c>
      <c r="M30" s="36">
        <f t="shared" si="2"/>
        <v>61.08</v>
      </c>
      <c r="N30" s="35">
        <v>65.95</v>
      </c>
      <c r="O30" s="35">
        <v>64.319999999999993</v>
      </c>
      <c r="P30" s="36">
        <f t="shared" si="3"/>
        <v>65.134999999999991</v>
      </c>
      <c r="Q30" s="35">
        <v>77.84</v>
      </c>
      <c r="R30" s="35">
        <v>59.46</v>
      </c>
      <c r="S30" s="35">
        <v>72.430000000000007</v>
      </c>
      <c r="T30" s="35">
        <v>57.3</v>
      </c>
      <c r="U30" s="36">
        <f t="shared" si="4"/>
        <v>64.865000000000009</v>
      </c>
      <c r="V30" s="35">
        <v>83.51</v>
      </c>
      <c r="W30" s="35">
        <v>70.27</v>
      </c>
      <c r="X30" s="36">
        <f t="shared" si="5"/>
        <v>76.89</v>
      </c>
      <c r="Y30" s="35">
        <v>40.270000000000003</v>
      </c>
      <c r="Z30" s="35">
        <v>70.27</v>
      </c>
      <c r="AA30" s="35">
        <v>55.95</v>
      </c>
      <c r="AB30" s="35">
        <v>52.43</v>
      </c>
      <c r="AC30" s="36">
        <f t="shared" si="6"/>
        <v>54.19</v>
      </c>
      <c r="AD30" s="35">
        <v>64.319999999999993</v>
      </c>
      <c r="AE30" s="35">
        <v>64.319999999999993</v>
      </c>
      <c r="AF30" s="35">
        <v>51.35</v>
      </c>
      <c r="AG30" s="36">
        <f t="shared" si="7"/>
        <v>57.834999999999994</v>
      </c>
      <c r="AH30" s="49">
        <v>64.05</v>
      </c>
      <c r="AI30" s="45">
        <f t="shared" si="8"/>
        <v>63.821726190476184</v>
      </c>
      <c r="AJ30" s="125">
        <v>65.849999999999994</v>
      </c>
      <c r="AK30" s="19">
        <v>58.08</v>
      </c>
      <c r="AL30" s="19">
        <v>91.75</v>
      </c>
      <c r="AM30" s="36">
        <f t="shared" si="9"/>
        <v>71.893333333333331</v>
      </c>
      <c r="AN30" s="19">
        <v>84.19</v>
      </c>
      <c r="AO30" s="19">
        <v>68.209999999999994</v>
      </c>
      <c r="AP30" s="19">
        <v>50.17</v>
      </c>
      <c r="AQ30" s="19">
        <v>71.650000000000006</v>
      </c>
      <c r="AR30" s="36">
        <f t="shared" si="10"/>
        <v>68.555000000000007</v>
      </c>
      <c r="AS30" s="19">
        <v>60.82</v>
      </c>
      <c r="AT30" s="19">
        <v>58.25</v>
      </c>
      <c r="AU30" s="36">
        <f t="shared" si="11"/>
        <v>59.534999999999997</v>
      </c>
      <c r="AV30" s="19">
        <v>64.430000000000007</v>
      </c>
      <c r="AW30" s="19">
        <v>68.040000000000006</v>
      </c>
      <c r="AX30" s="36">
        <f t="shared" si="12"/>
        <v>66.235000000000014</v>
      </c>
      <c r="AY30" s="19">
        <v>80.41</v>
      </c>
      <c r="AZ30" s="19">
        <v>60.57</v>
      </c>
      <c r="BA30" s="19">
        <v>74.739999999999995</v>
      </c>
      <c r="BB30" s="19">
        <v>61.86</v>
      </c>
      <c r="BC30" s="36">
        <f t="shared" si="13"/>
        <v>68.3</v>
      </c>
      <c r="BD30" s="19">
        <v>81.7</v>
      </c>
      <c r="BE30" s="19">
        <v>59.79</v>
      </c>
      <c r="BF30" s="36">
        <f t="shared" si="14"/>
        <v>70.745000000000005</v>
      </c>
      <c r="BG30" s="19">
        <v>47.16</v>
      </c>
      <c r="BH30" s="19">
        <v>80.930000000000007</v>
      </c>
      <c r="BI30" s="19">
        <v>51.29</v>
      </c>
      <c r="BJ30" s="19">
        <v>43.13</v>
      </c>
      <c r="BK30" s="36">
        <f t="shared" si="15"/>
        <v>47.21</v>
      </c>
      <c r="BL30" s="19">
        <v>79.900000000000006</v>
      </c>
      <c r="BM30" s="19">
        <v>81.44</v>
      </c>
      <c r="BN30" s="19">
        <v>72.16</v>
      </c>
      <c r="BO30" s="36">
        <f t="shared" si="16"/>
        <v>76.8</v>
      </c>
      <c r="BP30" s="19">
        <v>64.430000000000007</v>
      </c>
      <c r="BQ30" s="122">
        <f t="shared" si="17"/>
        <v>67.333809523809506</v>
      </c>
      <c r="BR30" s="120">
        <v>63.47</v>
      </c>
      <c r="BS30" s="35">
        <v>50.32</v>
      </c>
      <c r="BT30" s="35">
        <v>83.25</v>
      </c>
      <c r="BU30" s="36">
        <f t="shared" si="18"/>
        <v>65.679999999999993</v>
      </c>
      <c r="BV30" s="35">
        <v>75.73</v>
      </c>
      <c r="BW30" s="35">
        <v>68.45</v>
      </c>
      <c r="BX30" s="35">
        <v>46.6</v>
      </c>
      <c r="BY30" s="36">
        <f t="shared" si="19"/>
        <v>57.525000000000006</v>
      </c>
      <c r="BZ30" s="35">
        <v>51.46</v>
      </c>
      <c r="CA30" s="35">
        <v>70.87</v>
      </c>
      <c r="CB30" s="35">
        <v>57.77</v>
      </c>
      <c r="CC30" s="36">
        <f t="shared" si="20"/>
        <v>64.320000000000007</v>
      </c>
      <c r="CD30" s="35">
        <v>69.42</v>
      </c>
      <c r="CE30" s="35">
        <v>68.45</v>
      </c>
      <c r="CF30" s="36">
        <f t="shared" si="21"/>
        <v>68.935000000000002</v>
      </c>
      <c r="CG30" s="35">
        <v>79.61</v>
      </c>
      <c r="CH30" s="35">
        <v>61.65</v>
      </c>
      <c r="CI30" s="36">
        <f t="shared" si="22"/>
        <v>70.63</v>
      </c>
      <c r="CJ30" s="44">
        <f t="shared" si="23"/>
        <v>64.897142857142867</v>
      </c>
    </row>
    <row r="31" spans="1:88" x14ac:dyDescent="0.25">
      <c r="A31" s="17" t="s">
        <v>27</v>
      </c>
      <c r="B31" s="112">
        <v>64.180000000000007</v>
      </c>
      <c r="C31" s="35">
        <v>65.97</v>
      </c>
      <c r="D31" s="35">
        <v>91.81</v>
      </c>
      <c r="E31" s="36">
        <f t="shared" si="0"/>
        <v>73.986666666666665</v>
      </c>
      <c r="F31" s="35">
        <v>90.76</v>
      </c>
      <c r="G31" s="35">
        <v>68.489999999999995</v>
      </c>
      <c r="H31" s="35">
        <v>67.09</v>
      </c>
      <c r="I31" s="35">
        <v>68.91</v>
      </c>
      <c r="J31" s="36">
        <f t="shared" si="1"/>
        <v>73.8125</v>
      </c>
      <c r="K31" s="35">
        <v>66.81</v>
      </c>
      <c r="L31" s="35">
        <v>55.46</v>
      </c>
      <c r="M31" s="36">
        <f t="shared" si="2"/>
        <v>61.135000000000005</v>
      </c>
      <c r="N31" s="35">
        <v>59.66</v>
      </c>
      <c r="O31" s="35">
        <v>60.5</v>
      </c>
      <c r="P31" s="36">
        <f t="shared" si="3"/>
        <v>60.08</v>
      </c>
      <c r="Q31" s="35">
        <v>77.52</v>
      </c>
      <c r="R31" s="35">
        <v>49.79</v>
      </c>
      <c r="S31" s="35">
        <v>70.59</v>
      </c>
      <c r="T31" s="35">
        <v>50.42</v>
      </c>
      <c r="U31" s="36">
        <f t="shared" si="4"/>
        <v>60.505000000000003</v>
      </c>
      <c r="V31" s="35">
        <v>69.33</v>
      </c>
      <c r="W31" s="35">
        <v>48.74</v>
      </c>
      <c r="X31" s="36">
        <f t="shared" si="5"/>
        <v>59.034999999999997</v>
      </c>
      <c r="Y31" s="35">
        <v>39.71</v>
      </c>
      <c r="Z31" s="35">
        <v>56.72</v>
      </c>
      <c r="AA31" s="35">
        <v>45.59</v>
      </c>
      <c r="AB31" s="35">
        <v>29.13</v>
      </c>
      <c r="AC31" s="36">
        <f t="shared" si="6"/>
        <v>37.36</v>
      </c>
      <c r="AD31" s="35">
        <v>67.23</v>
      </c>
      <c r="AE31" s="35">
        <v>56.72</v>
      </c>
      <c r="AF31" s="35">
        <v>49.58</v>
      </c>
      <c r="AG31" s="36">
        <f t="shared" si="7"/>
        <v>53.15</v>
      </c>
      <c r="AH31" s="49">
        <v>57.77</v>
      </c>
      <c r="AI31" s="45">
        <f t="shared" si="8"/>
        <v>59.128869047619048</v>
      </c>
      <c r="AJ31" s="125">
        <v>58.14</v>
      </c>
      <c r="AK31" s="19">
        <v>49.02</v>
      </c>
      <c r="AL31" s="19">
        <v>91.86</v>
      </c>
      <c r="AM31" s="36">
        <f t="shared" si="9"/>
        <v>66.339999999999989</v>
      </c>
      <c r="AN31" s="19">
        <v>89.74</v>
      </c>
      <c r="AO31" s="19">
        <v>72.400000000000006</v>
      </c>
      <c r="AP31" s="19">
        <v>52.34</v>
      </c>
      <c r="AQ31" s="19">
        <v>58.97</v>
      </c>
      <c r="AR31" s="36">
        <f t="shared" si="10"/>
        <v>68.362499999999997</v>
      </c>
      <c r="AS31" s="19">
        <v>61.09</v>
      </c>
      <c r="AT31" s="19">
        <v>53.85</v>
      </c>
      <c r="AU31" s="36">
        <f t="shared" si="11"/>
        <v>57.47</v>
      </c>
      <c r="AV31" s="19">
        <v>61.99</v>
      </c>
      <c r="AW31" s="19">
        <v>59.28</v>
      </c>
      <c r="AX31" s="36">
        <f t="shared" si="12"/>
        <v>60.635000000000005</v>
      </c>
      <c r="AY31" s="19">
        <v>74.66</v>
      </c>
      <c r="AZ31" s="19">
        <v>55.2</v>
      </c>
      <c r="BA31" s="19">
        <v>67.42</v>
      </c>
      <c r="BB31" s="19">
        <v>52.49</v>
      </c>
      <c r="BC31" s="36">
        <f t="shared" si="13"/>
        <v>59.954999999999998</v>
      </c>
      <c r="BD31" s="19">
        <v>77.83</v>
      </c>
      <c r="BE31" s="19">
        <v>66.97</v>
      </c>
      <c r="BF31" s="36">
        <f t="shared" si="14"/>
        <v>72.400000000000006</v>
      </c>
      <c r="BG31" s="19">
        <v>47.06</v>
      </c>
      <c r="BH31" s="19">
        <v>65.16</v>
      </c>
      <c r="BI31" s="19">
        <v>46.61</v>
      </c>
      <c r="BJ31" s="19">
        <v>32.130000000000003</v>
      </c>
      <c r="BK31" s="36">
        <f t="shared" si="15"/>
        <v>39.370000000000005</v>
      </c>
      <c r="BL31" s="19">
        <v>73.3</v>
      </c>
      <c r="BM31" s="19">
        <v>72.849999999999994</v>
      </c>
      <c r="BN31" s="19">
        <v>65.61</v>
      </c>
      <c r="BO31" s="36">
        <f t="shared" si="16"/>
        <v>69.22999999999999</v>
      </c>
      <c r="BP31" s="19">
        <v>70.36</v>
      </c>
      <c r="BQ31" s="122">
        <f t="shared" si="17"/>
        <v>62.82160714285714</v>
      </c>
      <c r="BR31" s="120">
        <v>69.430000000000007</v>
      </c>
      <c r="BS31" s="35">
        <v>56.93</v>
      </c>
      <c r="BT31" s="35">
        <v>88.37</v>
      </c>
      <c r="BU31" s="36">
        <f t="shared" si="18"/>
        <v>71.576666666666668</v>
      </c>
      <c r="BV31" s="35">
        <v>70.3</v>
      </c>
      <c r="BW31" s="35">
        <v>72.28</v>
      </c>
      <c r="BX31" s="35">
        <v>48.76</v>
      </c>
      <c r="BY31" s="36">
        <f t="shared" si="19"/>
        <v>60.519999999999996</v>
      </c>
      <c r="BZ31" s="35">
        <v>40.92</v>
      </c>
      <c r="CA31" s="35">
        <v>48.02</v>
      </c>
      <c r="CB31" s="35">
        <v>35.64</v>
      </c>
      <c r="CC31" s="36">
        <f t="shared" si="20"/>
        <v>41.83</v>
      </c>
      <c r="CD31" s="35">
        <v>51.98</v>
      </c>
      <c r="CE31" s="35">
        <v>49.01</v>
      </c>
      <c r="CF31" s="36">
        <f t="shared" si="21"/>
        <v>50.494999999999997</v>
      </c>
      <c r="CG31" s="35">
        <v>62.38</v>
      </c>
      <c r="CH31" s="35">
        <v>40.1</v>
      </c>
      <c r="CI31" s="36">
        <f t="shared" si="22"/>
        <v>51.24</v>
      </c>
      <c r="CJ31" s="44">
        <f t="shared" si="23"/>
        <v>55.268809523809523</v>
      </c>
    </row>
    <row r="32" spans="1:88" x14ac:dyDescent="0.25">
      <c r="A32" s="17" t="s">
        <v>28</v>
      </c>
      <c r="B32" s="112">
        <v>63.29</v>
      </c>
      <c r="C32" s="35">
        <v>69.58</v>
      </c>
      <c r="D32" s="35">
        <v>94.05</v>
      </c>
      <c r="E32" s="36">
        <f t="shared" si="0"/>
        <v>75.64</v>
      </c>
      <c r="F32" s="35">
        <v>81.48</v>
      </c>
      <c r="G32" s="35">
        <v>55.56</v>
      </c>
      <c r="H32" s="35">
        <v>30.95</v>
      </c>
      <c r="I32" s="35">
        <v>57.67</v>
      </c>
      <c r="J32" s="36">
        <f t="shared" si="1"/>
        <v>56.415000000000006</v>
      </c>
      <c r="K32" s="35">
        <v>42.86</v>
      </c>
      <c r="L32" s="35">
        <v>46.83</v>
      </c>
      <c r="M32" s="36">
        <f t="shared" si="2"/>
        <v>44.844999999999999</v>
      </c>
      <c r="N32" s="35">
        <v>46.83</v>
      </c>
      <c r="O32" s="35">
        <v>60.32</v>
      </c>
      <c r="P32" s="36">
        <f t="shared" si="3"/>
        <v>53.575000000000003</v>
      </c>
      <c r="Q32" s="35">
        <v>86.11</v>
      </c>
      <c r="R32" s="35">
        <v>43.25</v>
      </c>
      <c r="S32" s="35">
        <v>50.79</v>
      </c>
      <c r="T32" s="35">
        <v>37.299999999999997</v>
      </c>
      <c r="U32" s="36">
        <f t="shared" si="4"/>
        <v>44.045000000000002</v>
      </c>
      <c r="V32" s="35">
        <v>55.16</v>
      </c>
      <c r="W32" s="35">
        <v>46.03</v>
      </c>
      <c r="X32" s="36">
        <f t="shared" si="5"/>
        <v>50.594999999999999</v>
      </c>
      <c r="Y32" s="35">
        <v>65.08</v>
      </c>
      <c r="Z32" s="35">
        <v>46.83</v>
      </c>
      <c r="AA32" s="35">
        <v>68.650000000000006</v>
      </c>
      <c r="AB32" s="35">
        <v>48.68</v>
      </c>
      <c r="AC32" s="36">
        <f t="shared" si="6"/>
        <v>58.665000000000006</v>
      </c>
      <c r="AD32" s="35">
        <v>82.54</v>
      </c>
      <c r="AE32" s="35">
        <v>46.03</v>
      </c>
      <c r="AF32" s="35">
        <v>45.24</v>
      </c>
      <c r="AG32" s="36">
        <f t="shared" si="7"/>
        <v>45.635000000000005</v>
      </c>
      <c r="AH32" s="49">
        <v>69.44</v>
      </c>
      <c r="AI32" s="45">
        <f t="shared" si="8"/>
        <v>58.761785714285715</v>
      </c>
      <c r="AJ32" s="125">
        <v>65.52</v>
      </c>
      <c r="AK32" s="19">
        <v>65.900000000000006</v>
      </c>
      <c r="AL32" s="19">
        <v>91.38</v>
      </c>
      <c r="AM32" s="36">
        <f t="shared" si="9"/>
        <v>74.266666666666666</v>
      </c>
      <c r="AN32" s="19">
        <v>78.540000000000006</v>
      </c>
      <c r="AO32" s="19">
        <v>56.32</v>
      </c>
      <c r="AP32" s="19">
        <v>36.020000000000003</v>
      </c>
      <c r="AQ32" s="19">
        <v>55.56</v>
      </c>
      <c r="AR32" s="36">
        <f t="shared" si="10"/>
        <v>56.610000000000007</v>
      </c>
      <c r="AS32" s="19">
        <v>52.87</v>
      </c>
      <c r="AT32" s="19">
        <v>52.87</v>
      </c>
      <c r="AU32" s="36">
        <f t="shared" si="11"/>
        <v>52.87</v>
      </c>
      <c r="AV32" s="19">
        <v>37.93</v>
      </c>
      <c r="AW32" s="19">
        <v>54.02</v>
      </c>
      <c r="AX32" s="36">
        <f t="shared" si="12"/>
        <v>45.975000000000001</v>
      </c>
      <c r="AY32" s="19">
        <v>79.31</v>
      </c>
      <c r="AZ32" s="19">
        <v>37.93</v>
      </c>
      <c r="BA32" s="19">
        <v>63.22</v>
      </c>
      <c r="BB32" s="19">
        <v>47.13</v>
      </c>
      <c r="BC32" s="36">
        <f t="shared" si="13"/>
        <v>55.174999999999997</v>
      </c>
      <c r="BD32" s="19">
        <v>67.239999999999995</v>
      </c>
      <c r="BE32" s="19">
        <v>45.98</v>
      </c>
      <c r="BF32" s="36">
        <f t="shared" si="14"/>
        <v>56.61</v>
      </c>
      <c r="BG32" s="19">
        <v>53.45</v>
      </c>
      <c r="BH32" s="19">
        <v>65.52</v>
      </c>
      <c r="BI32" s="19">
        <v>70.69</v>
      </c>
      <c r="BJ32" s="19">
        <v>24.14</v>
      </c>
      <c r="BK32" s="36">
        <f t="shared" si="15"/>
        <v>47.414999999999999</v>
      </c>
      <c r="BL32" s="19">
        <v>78.16</v>
      </c>
      <c r="BM32" s="19">
        <v>50.57</v>
      </c>
      <c r="BN32" s="19">
        <v>35.630000000000003</v>
      </c>
      <c r="BO32" s="36">
        <f t="shared" si="16"/>
        <v>43.1</v>
      </c>
      <c r="BP32" s="19">
        <v>75.86</v>
      </c>
      <c r="BQ32" s="122">
        <f t="shared" si="17"/>
        <v>58.732261904761906</v>
      </c>
      <c r="BR32" s="120">
        <v>72.41</v>
      </c>
      <c r="BS32" s="35">
        <v>49.37</v>
      </c>
      <c r="BT32" s="35">
        <v>96.23</v>
      </c>
      <c r="BU32" s="36">
        <f t="shared" si="18"/>
        <v>72.67</v>
      </c>
      <c r="BV32" s="35">
        <v>54.72</v>
      </c>
      <c r="BW32" s="35">
        <v>82.08</v>
      </c>
      <c r="BX32" s="35">
        <v>60.85</v>
      </c>
      <c r="BY32" s="36">
        <f t="shared" si="19"/>
        <v>71.465000000000003</v>
      </c>
      <c r="BZ32" s="35">
        <v>34.590000000000003</v>
      </c>
      <c r="CA32" s="35">
        <v>44.34</v>
      </c>
      <c r="CB32" s="35">
        <v>35.85</v>
      </c>
      <c r="CC32" s="36">
        <f t="shared" si="20"/>
        <v>40.094999999999999</v>
      </c>
      <c r="CD32" s="35">
        <v>53.77</v>
      </c>
      <c r="CE32" s="35">
        <v>60.38</v>
      </c>
      <c r="CF32" s="36">
        <f t="shared" si="21"/>
        <v>57.075000000000003</v>
      </c>
      <c r="CG32" s="35">
        <v>59.43</v>
      </c>
      <c r="CH32" s="35">
        <v>47.17</v>
      </c>
      <c r="CI32" s="36">
        <f t="shared" si="22"/>
        <v>53.3</v>
      </c>
      <c r="CJ32" s="44">
        <f t="shared" si="23"/>
        <v>54.845000000000006</v>
      </c>
    </row>
    <row r="33" spans="1:88" x14ac:dyDescent="0.25">
      <c r="A33" s="17" t="s">
        <v>29</v>
      </c>
      <c r="B33" s="112">
        <v>63.83</v>
      </c>
      <c r="C33" s="35">
        <v>56.55</v>
      </c>
      <c r="D33" s="35">
        <v>92.27</v>
      </c>
      <c r="E33" s="36">
        <f t="shared" si="0"/>
        <v>70.883333333333326</v>
      </c>
      <c r="F33" s="35">
        <v>83.36</v>
      </c>
      <c r="G33" s="35">
        <v>59.34</v>
      </c>
      <c r="H33" s="35">
        <v>53.76</v>
      </c>
      <c r="I33" s="35">
        <v>63.69</v>
      </c>
      <c r="J33" s="36">
        <f t="shared" si="1"/>
        <v>65.037499999999994</v>
      </c>
      <c r="K33" s="35">
        <v>58.47</v>
      </c>
      <c r="L33" s="35">
        <v>46.18</v>
      </c>
      <c r="M33" s="36">
        <f t="shared" si="2"/>
        <v>52.325000000000003</v>
      </c>
      <c r="N33" s="35">
        <v>55.87</v>
      </c>
      <c r="O33" s="35">
        <v>50.09</v>
      </c>
      <c r="P33" s="36">
        <f t="shared" si="3"/>
        <v>52.980000000000004</v>
      </c>
      <c r="Q33" s="35">
        <v>75.61</v>
      </c>
      <c r="R33" s="35">
        <v>48.98</v>
      </c>
      <c r="S33" s="35">
        <v>69.27</v>
      </c>
      <c r="T33" s="35">
        <v>51.21</v>
      </c>
      <c r="U33" s="36">
        <f t="shared" si="4"/>
        <v>60.239999999999995</v>
      </c>
      <c r="V33" s="35">
        <v>69.180000000000007</v>
      </c>
      <c r="W33" s="35">
        <v>54.56</v>
      </c>
      <c r="X33" s="36">
        <f t="shared" si="5"/>
        <v>61.870000000000005</v>
      </c>
      <c r="Y33" s="35">
        <v>55.31</v>
      </c>
      <c r="Z33" s="35">
        <v>67.78</v>
      </c>
      <c r="AA33" s="35">
        <v>62.66</v>
      </c>
      <c r="AB33" s="35">
        <v>39.909999999999997</v>
      </c>
      <c r="AC33" s="36">
        <f t="shared" si="6"/>
        <v>51.284999999999997</v>
      </c>
      <c r="AD33" s="35">
        <v>73.56</v>
      </c>
      <c r="AE33" s="35">
        <v>66.290000000000006</v>
      </c>
      <c r="AF33" s="35">
        <v>51.4</v>
      </c>
      <c r="AG33" s="36">
        <f t="shared" si="7"/>
        <v>58.844999999999999</v>
      </c>
      <c r="AH33" s="49">
        <v>69.09</v>
      </c>
      <c r="AI33" s="45">
        <f t="shared" si="8"/>
        <v>61.699702380952388</v>
      </c>
      <c r="AJ33" s="125">
        <v>66.64</v>
      </c>
      <c r="AK33" s="19">
        <v>56.45</v>
      </c>
      <c r="AL33" s="19">
        <v>92.21</v>
      </c>
      <c r="AM33" s="36">
        <f t="shared" si="9"/>
        <v>71.766666666666666</v>
      </c>
      <c r="AN33" s="19">
        <v>87.86</v>
      </c>
      <c r="AO33" s="19">
        <v>67.31</v>
      </c>
      <c r="AP33" s="19">
        <v>60.83</v>
      </c>
      <c r="AQ33" s="19">
        <v>59.43</v>
      </c>
      <c r="AR33" s="36">
        <f t="shared" si="10"/>
        <v>68.857500000000002</v>
      </c>
      <c r="AS33" s="19">
        <v>61.82</v>
      </c>
      <c r="AT33" s="19">
        <v>50.79</v>
      </c>
      <c r="AU33" s="36">
        <f t="shared" si="11"/>
        <v>56.305</v>
      </c>
      <c r="AV33" s="19">
        <v>66.900000000000006</v>
      </c>
      <c r="AW33" s="19">
        <v>66.2</v>
      </c>
      <c r="AX33" s="36">
        <f t="shared" si="12"/>
        <v>66.550000000000011</v>
      </c>
      <c r="AY33" s="19">
        <v>78.28</v>
      </c>
      <c r="AZ33" s="19">
        <v>48.6</v>
      </c>
      <c r="BA33" s="19">
        <v>72.680000000000007</v>
      </c>
      <c r="BB33" s="19">
        <v>56.22</v>
      </c>
      <c r="BC33" s="36">
        <f t="shared" si="13"/>
        <v>64.45</v>
      </c>
      <c r="BD33" s="19">
        <v>70.319999999999993</v>
      </c>
      <c r="BE33" s="19">
        <v>59.19</v>
      </c>
      <c r="BF33" s="36">
        <f t="shared" si="14"/>
        <v>64.754999999999995</v>
      </c>
      <c r="BG33" s="19">
        <v>54.73</v>
      </c>
      <c r="BH33" s="19">
        <v>66.37</v>
      </c>
      <c r="BI33" s="19">
        <v>56.83</v>
      </c>
      <c r="BJ33" s="19">
        <v>32.4</v>
      </c>
      <c r="BK33" s="36">
        <f t="shared" si="15"/>
        <v>44.614999999999995</v>
      </c>
      <c r="BL33" s="19">
        <v>76.180000000000007</v>
      </c>
      <c r="BM33" s="19">
        <v>67.599999999999994</v>
      </c>
      <c r="BN33" s="19">
        <v>58.67</v>
      </c>
      <c r="BO33" s="36">
        <f t="shared" si="16"/>
        <v>63.134999999999998</v>
      </c>
      <c r="BP33" s="19">
        <v>71.37</v>
      </c>
      <c r="BQ33" s="122">
        <f t="shared" si="17"/>
        <v>63.997440476190484</v>
      </c>
      <c r="BR33" s="120">
        <v>64.33</v>
      </c>
      <c r="BS33" s="35">
        <v>46.59</v>
      </c>
      <c r="BT33" s="35">
        <v>95.21</v>
      </c>
      <c r="BU33" s="36">
        <f t="shared" si="18"/>
        <v>68.709999999999994</v>
      </c>
      <c r="BV33" s="35">
        <v>68.63</v>
      </c>
      <c r="BW33" s="35">
        <v>77.22</v>
      </c>
      <c r="BX33" s="35">
        <v>56.87</v>
      </c>
      <c r="BY33" s="36">
        <f t="shared" si="19"/>
        <v>67.045000000000002</v>
      </c>
      <c r="BZ33" s="35">
        <v>41.17</v>
      </c>
      <c r="CA33" s="35">
        <v>52.98</v>
      </c>
      <c r="CB33" s="35">
        <v>43.94</v>
      </c>
      <c r="CC33" s="36">
        <f t="shared" si="20"/>
        <v>48.459999999999994</v>
      </c>
      <c r="CD33" s="35">
        <v>55.33</v>
      </c>
      <c r="CE33" s="35">
        <v>53.89</v>
      </c>
      <c r="CF33" s="36">
        <f t="shared" si="21"/>
        <v>54.61</v>
      </c>
      <c r="CG33" s="35">
        <v>72.69</v>
      </c>
      <c r="CH33" s="35">
        <v>47.2</v>
      </c>
      <c r="CI33" s="36">
        <f t="shared" si="22"/>
        <v>59.945</v>
      </c>
      <c r="CJ33" s="44">
        <f t="shared" si="23"/>
        <v>58.367142857142859</v>
      </c>
    </row>
    <row r="34" spans="1:88" x14ac:dyDescent="0.25">
      <c r="A34" s="17" t="s">
        <v>30</v>
      </c>
      <c r="B34" s="112">
        <v>61.67</v>
      </c>
      <c r="C34" s="35">
        <v>45.25</v>
      </c>
      <c r="D34" s="35">
        <v>93.94</v>
      </c>
      <c r="E34" s="36">
        <f t="shared" si="0"/>
        <v>66.953333333333333</v>
      </c>
      <c r="F34" s="35">
        <v>90.51</v>
      </c>
      <c r="G34" s="35">
        <v>62.63</v>
      </c>
      <c r="H34" s="35">
        <v>47.68</v>
      </c>
      <c r="I34" s="35">
        <v>59.6</v>
      </c>
      <c r="J34" s="36">
        <f t="shared" si="1"/>
        <v>65.105000000000004</v>
      </c>
      <c r="K34" s="35">
        <v>76.36</v>
      </c>
      <c r="L34" s="35">
        <v>54.55</v>
      </c>
      <c r="M34" s="36">
        <f t="shared" si="2"/>
        <v>65.454999999999998</v>
      </c>
      <c r="N34" s="35">
        <v>75.150000000000006</v>
      </c>
      <c r="O34" s="35">
        <v>70.91</v>
      </c>
      <c r="P34" s="36">
        <f t="shared" si="3"/>
        <v>73.03</v>
      </c>
      <c r="Q34" s="35">
        <v>74.849999999999994</v>
      </c>
      <c r="R34" s="35">
        <v>56.36</v>
      </c>
      <c r="S34" s="35">
        <v>78.790000000000006</v>
      </c>
      <c r="T34" s="35">
        <v>67.88</v>
      </c>
      <c r="U34" s="36">
        <f t="shared" si="4"/>
        <v>73.335000000000008</v>
      </c>
      <c r="V34" s="35">
        <v>83.33</v>
      </c>
      <c r="W34" s="35">
        <v>62.42</v>
      </c>
      <c r="X34" s="36">
        <f t="shared" si="5"/>
        <v>72.875</v>
      </c>
      <c r="Y34" s="35">
        <v>46.36</v>
      </c>
      <c r="Z34" s="35">
        <v>69.7</v>
      </c>
      <c r="AA34" s="35">
        <v>47.58</v>
      </c>
      <c r="AB34" s="35">
        <v>35.56</v>
      </c>
      <c r="AC34" s="36">
        <f t="shared" si="6"/>
        <v>41.57</v>
      </c>
      <c r="AD34" s="35">
        <v>78.180000000000007</v>
      </c>
      <c r="AE34" s="35">
        <v>51.52</v>
      </c>
      <c r="AF34" s="35">
        <v>56.97</v>
      </c>
      <c r="AG34" s="36">
        <f t="shared" si="7"/>
        <v>54.245000000000005</v>
      </c>
      <c r="AH34" s="49">
        <v>69.09</v>
      </c>
      <c r="AI34" s="45">
        <f t="shared" si="8"/>
        <v>64.793452380952402</v>
      </c>
      <c r="AJ34" s="125">
        <v>64.27</v>
      </c>
      <c r="AK34" s="19">
        <v>60.51</v>
      </c>
      <c r="AL34" s="19">
        <v>92.39</v>
      </c>
      <c r="AM34" s="36">
        <f t="shared" si="9"/>
        <v>72.39</v>
      </c>
      <c r="AN34" s="19">
        <v>85.51</v>
      </c>
      <c r="AO34" s="19">
        <v>71.38</v>
      </c>
      <c r="AP34" s="19">
        <v>51.63</v>
      </c>
      <c r="AQ34" s="19">
        <v>64.31</v>
      </c>
      <c r="AR34" s="36">
        <f t="shared" si="10"/>
        <v>68.207499999999996</v>
      </c>
      <c r="AS34" s="19">
        <v>58.15</v>
      </c>
      <c r="AT34" s="19">
        <v>49.46</v>
      </c>
      <c r="AU34" s="36">
        <f t="shared" si="11"/>
        <v>53.805</v>
      </c>
      <c r="AV34" s="19">
        <v>68.48</v>
      </c>
      <c r="AW34" s="19">
        <v>65.760000000000005</v>
      </c>
      <c r="AX34" s="36">
        <f t="shared" si="12"/>
        <v>67.12</v>
      </c>
      <c r="AY34" s="19">
        <v>74.180000000000007</v>
      </c>
      <c r="AZ34" s="19">
        <v>51.9</v>
      </c>
      <c r="BA34" s="19">
        <v>75.540000000000006</v>
      </c>
      <c r="BB34" s="19">
        <v>54.89</v>
      </c>
      <c r="BC34" s="36">
        <f t="shared" si="13"/>
        <v>65.215000000000003</v>
      </c>
      <c r="BD34" s="19">
        <v>80.709999999999994</v>
      </c>
      <c r="BE34" s="19">
        <v>58.7</v>
      </c>
      <c r="BF34" s="36">
        <f t="shared" si="14"/>
        <v>69.704999999999998</v>
      </c>
      <c r="BG34" s="19">
        <v>52.45</v>
      </c>
      <c r="BH34" s="19">
        <v>50.54</v>
      </c>
      <c r="BI34" s="19">
        <v>54.08</v>
      </c>
      <c r="BJ34" s="19">
        <v>32.97</v>
      </c>
      <c r="BK34" s="36">
        <f t="shared" si="15"/>
        <v>43.524999999999999</v>
      </c>
      <c r="BL34" s="19">
        <v>72.83</v>
      </c>
      <c r="BM34" s="19">
        <v>61.41</v>
      </c>
      <c r="BN34" s="19">
        <v>54.35</v>
      </c>
      <c r="BO34" s="36">
        <f t="shared" si="16"/>
        <v>57.879999999999995</v>
      </c>
      <c r="BP34" s="19">
        <v>58.42</v>
      </c>
      <c r="BQ34" s="122">
        <f t="shared" si="17"/>
        <v>61.29767857142857</v>
      </c>
      <c r="BR34" s="120">
        <v>63.43</v>
      </c>
      <c r="BS34" s="35">
        <v>47.33</v>
      </c>
      <c r="BT34" s="35">
        <v>91.36</v>
      </c>
      <c r="BU34" s="36">
        <f t="shared" si="18"/>
        <v>67.373333333333335</v>
      </c>
      <c r="BV34" s="35">
        <v>56.79</v>
      </c>
      <c r="BW34" s="35">
        <v>74.69</v>
      </c>
      <c r="BX34" s="35">
        <v>51.54</v>
      </c>
      <c r="BY34" s="36">
        <f t="shared" si="19"/>
        <v>63.114999999999995</v>
      </c>
      <c r="BZ34" s="35">
        <v>53.29</v>
      </c>
      <c r="CA34" s="35">
        <v>62.96</v>
      </c>
      <c r="CB34" s="35">
        <v>59.26</v>
      </c>
      <c r="CC34" s="36">
        <f t="shared" si="20"/>
        <v>61.11</v>
      </c>
      <c r="CD34" s="35">
        <v>77.16</v>
      </c>
      <c r="CE34" s="35">
        <v>77.78</v>
      </c>
      <c r="CF34" s="36">
        <f t="shared" si="21"/>
        <v>77.47</v>
      </c>
      <c r="CG34" s="35">
        <v>76.540000000000006</v>
      </c>
      <c r="CH34" s="35">
        <v>53.7</v>
      </c>
      <c r="CI34" s="36">
        <f t="shared" si="22"/>
        <v>65.12</v>
      </c>
      <c r="CJ34" s="44">
        <f t="shared" si="23"/>
        <v>63.466904761904757</v>
      </c>
    </row>
    <row r="35" spans="1:88" x14ac:dyDescent="0.25">
      <c r="A35" s="17" t="s">
        <v>31</v>
      </c>
      <c r="B35" s="112">
        <v>57.47</v>
      </c>
      <c r="C35" s="35">
        <v>45.25</v>
      </c>
      <c r="D35" s="35">
        <v>93.18</v>
      </c>
      <c r="E35" s="36">
        <f t="shared" si="0"/>
        <v>65.3</v>
      </c>
      <c r="F35" s="35">
        <v>86.67</v>
      </c>
      <c r="G35" s="35">
        <v>68</v>
      </c>
      <c r="H35" s="35">
        <v>57.41</v>
      </c>
      <c r="I35" s="35">
        <v>62.04</v>
      </c>
      <c r="J35" s="36">
        <f t="shared" si="1"/>
        <v>68.53</v>
      </c>
      <c r="K35" s="35">
        <v>67.760000000000005</v>
      </c>
      <c r="L35" s="35">
        <v>55.53</v>
      </c>
      <c r="M35" s="36">
        <f t="shared" si="2"/>
        <v>61.645000000000003</v>
      </c>
      <c r="N35" s="35">
        <v>60.47</v>
      </c>
      <c r="O35" s="35">
        <v>63.06</v>
      </c>
      <c r="P35" s="36">
        <f t="shared" si="3"/>
        <v>61.765000000000001</v>
      </c>
      <c r="Q35" s="35">
        <v>79.41</v>
      </c>
      <c r="R35" s="35">
        <v>54.82</v>
      </c>
      <c r="S35" s="35">
        <v>70.12</v>
      </c>
      <c r="T35" s="35">
        <v>50.82</v>
      </c>
      <c r="U35" s="36">
        <f t="shared" si="4"/>
        <v>60.47</v>
      </c>
      <c r="V35" s="35">
        <v>71.88</v>
      </c>
      <c r="W35" s="35">
        <v>53.18</v>
      </c>
      <c r="X35" s="36">
        <f t="shared" si="5"/>
        <v>62.53</v>
      </c>
      <c r="Y35" s="35">
        <v>46.47</v>
      </c>
      <c r="Z35" s="35">
        <v>63.53</v>
      </c>
      <c r="AA35" s="35">
        <v>55.41</v>
      </c>
      <c r="AB35" s="35">
        <v>35.840000000000003</v>
      </c>
      <c r="AC35" s="36">
        <f t="shared" si="6"/>
        <v>45.625</v>
      </c>
      <c r="AD35" s="35">
        <v>72.94</v>
      </c>
      <c r="AE35" s="35">
        <v>54.59</v>
      </c>
      <c r="AF35" s="35">
        <v>45.65</v>
      </c>
      <c r="AG35" s="36">
        <f t="shared" si="7"/>
        <v>50.120000000000005</v>
      </c>
      <c r="AH35" s="49">
        <v>62</v>
      </c>
      <c r="AI35" s="45">
        <f t="shared" si="8"/>
        <v>61.082499999999989</v>
      </c>
      <c r="AJ35" s="125">
        <v>61.15</v>
      </c>
      <c r="AK35" s="19">
        <v>47.43</v>
      </c>
      <c r="AL35" s="19">
        <v>92.39</v>
      </c>
      <c r="AM35" s="36">
        <f t="shared" si="9"/>
        <v>66.989999999999995</v>
      </c>
      <c r="AN35" s="19">
        <v>87.39</v>
      </c>
      <c r="AO35" s="19">
        <v>64.34</v>
      </c>
      <c r="AP35" s="19">
        <v>59.55</v>
      </c>
      <c r="AQ35" s="19">
        <v>60.04</v>
      </c>
      <c r="AR35" s="36">
        <f t="shared" si="10"/>
        <v>67.830000000000013</v>
      </c>
      <c r="AS35" s="19">
        <v>62.16</v>
      </c>
      <c r="AT35" s="19">
        <v>50.95</v>
      </c>
      <c r="AU35" s="36">
        <f t="shared" si="11"/>
        <v>56.555</v>
      </c>
      <c r="AV35" s="19">
        <v>67.02</v>
      </c>
      <c r="AW35" s="19">
        <v>63</v>
      </c>
      <c r="AX35" s="36">
        <f t="shared" si="12"/>
        <v>65.009999999999991</v>
      </c>
      <c r="AY35" s="19">
        <v>78.22</v>
      </c>
      <c r="AZ35" s="19">
        <v>51.9</v>
      </c>
      <c r="BA35" s="19">
        <v>69.34</v>
      </c>
      <c r="BB35" s="19">
        <v>50.32</v>
      </c>
      <c r="BC35" s="36">
        <f t="shared" si="13"/>
        <v>59.83</v>
      </c>
      <c r="BD35" s="19">
        <v>75.58</v>
      </c>
      <c r="BE35" s="19">
        <v>53.7</v>
      </c>
      <c r="BF35" s="36">
        <f t="shared" si="14"/>
        <v>64.64</v>
      </c>
      <c r="BG35" s="19">
        <v>51.16</v>
      </c>
      <c r="BH35" s="19">
        <v>57.72</v>
      </c>
      <c r="BI35" s="19">
        <v>51.16</v>
      </c>
      <c r="BJ35" s="19">
        <v>36.72</v>
      </c>
      <c r="BK35" s="36">
        <f t="shared" si="15"/>
        <v>43.94</v>
      </c>
      <c r="BL35" s="19">
        <v>72.09</v>
      </c>
      <c r="BM35" s="19">
        <v>62.16</v>
      </c>
      <c r="BN35" s="19">
        <v>50.32</v>
      </c>
      <c r="BO35" s="36">
        <f t="shared" si="16"/>
        <v>56.239999999999995</v>
      </c>
      <c r="BP35" s="19">
        <v>70.930000000000007</v>
      </c>
      <c r="BQ35" s="122">
        <f t="shared" si="17"/>
        <v>61.64678571428572</v>
      </c>
      <c r="BR35" s="120">
        <v>71.08</v>
      </c>
      <c r="BS35" s="35">
        <v>51.76</v>
      </c>
      <c r="BT35" s="35">
        <v>92.74</v>
      </c>
      <c r="BU35" s="36">
        <f t="shared" si="18"/>
        <v>71.86</v>
      </c>
      <c r="BV35" s="35">
        <v>64.75</v>
      </c>
      <c r="BW35" s="35">
        <v>63.23</v>
      </c>
      <c r="BX35" s="35">
        <v>51.17</v>
      </c>
      <c r="BY35" s="36">
        <f t="shared" si="19"/>
        <v>57.2</v>
      </c>
      <c r="BZ35" s="35">
        <v>36.299999999999997</v>
      </c>
      <c r="CA35" s="35">
        <v>48.01</v>
      </c>
      <c r="CB35" s="35">
        <v>43.79</v>
      </c>
      <c r="CC35" s="36">
        <f t="shared" si="20"/>
        <v>45.9</v>
      </c>
      <c r="CD35" s="35">
        <v>56.67</v>
      </c>
      <c r="CE35" s="35">
        <v>56.44</v>
      </c>
      <c r="CF35" s="36">
        <f t="shared" si="21"/>
        <v>56.555</v>
      </c>
      <c r="CG35" s="35">
        <v>57.85</v>
      </c>
      <c r="CH35" s="35">
        <v>33.72</v>
      </c>
      <c r="CI35" s="36">
        <f t="shared" si="22"/>
        <v>45.784999999999997</v>
      </c>
      <c r="CJ35" s="44">
        <f t="shared" si="23"/>
        <v>54.050000000000004</v>
      </c>
    </row>
    <row r="36" spans="1:88" x14ac:dyDescent="0.25">
      <c r="A36" s="17" t="s">
        <v>32</v>
      </c>
      <c r="B36" s="112">
        <v>63.38</v>
      </c>
      <c r="C36" s="35">
        <v>55.74</v>
      </c>
      <c r="D36" s="35">
        <v>95.48</v>
      </c>
      <c r="E36" s="36">
        <f t="shared" si="0"/>
        <v>71.533333333333346</v>
      </c>
      <c r="F36" s="35">
        <v>85.73</v>
      </c>
      <c r="G36" s="35">
        <v>62.88</v>
      </c>
      <c r="H36" s="35">
        <v>52.06</v>
      </c>
      <c r="I36" s="35">
        <v>48.05</v>
      </c>
      <c r="J36" s="36">
        <f t="shared" si="1"/>
        <v>62.180000000000007</v>
      </c>
      <c r="K36" s="35">
        <v>56.52</v>
      </c>
      <c r="L36" s="35">
        <v>48.16</v>
      </c>
      <c r="M36" s="36">
        <f t="shared" si="2"/>
        <v>52.34</v>
      </c>
      <c r="N36" s="35">
        <v>66.22</v>
      </c>
      <c r="O36" s="35">
        <v>60.54</v>
      </c>
      <c r="P36" s="36">
        <f t="shared" si="3"/>
        <v>63.379999999999995</v>
      </c>
      <c r="Q36" s="35">
        <v>78.09</v>
      </c>
      <c r="R36" s="35">
        <v>46.66</v>
      </c>
      <c r="S36" s="35">
        <v>66.22</v>
      </c>
      <c r="T36" s="35">
        <v>51.51</v>
      </c>
      <c r="U36" s="36">
        <f t="shared" si="4"/>
        <v>58.864999999999995</v>
      </c>
      <c r="V36" s="35">
        <v>57.53</v>
      </c>
      <c r="W36" s="35">
        <v>56.19</v>
      </c>
      <c r="X36" s="36">
        <f t="shared" si="5"/>
        <v>56.86</v>
      </c>
      <c r="Y36" s="35">
        <v>49.83</v>
      </c>
      <c r="Z36" s="35">
        <v>61.87</v>
      </c>
      <c r="AA36" s="35">
        <v>53.18</v>
      </c>
      <c r="AB36" s="35">
        <v>35.119999999999997</v>
      </c>
      <c r="AC36" s="36">
        <f t="shared" si="6"/>
        <v>44.15</v>
      </c>
      <c r="AD36" s="35">
        <v>68.23</v>
      </c>
      <c r="AE36" s="35">
        <v>57.53</v>
      </c>
      <c r="AF36" s="35">
        <v>49.83</v>
      </c>
      <c r="AG36" s="36">
        <f t="shared" si="7"/>
        <v>53.68</v>
      </c>
      <c r="AH36" s="49">
        <v>59.53</v>
      </c>
      <c r="AI36" s="45">
        <f t="shared" si="8"/>
        <v>59.085595238095244</v>
      </c>
      <c r="AJ36" s="125">
        <v>52.68</v>
      </c>
      <c r="AK36" s="19">
        <v>40.840000000000003</v>
      </c>
      <c r="AL36" s="19">
        <v>94.1</v>
      </c>
      <c r="AM36" s="36">
        <f t="shared" si="9"/>
        <v>62.54</v>
      </c>
      <c r="AN36" s="19">
        <v>86.35</v>
      </c>
      <c r="AO36" s="19">
        <v>55.35</v>
      </c>
      <c r="AP36" s="19">
        <v>50.31</v>
      </c>
      <c r="AQ36" s="19">
        <v>49.82</v>
      </c>
      <c r="AR36" s="36">
        <f t="shared" si="10"/>
        <v>60.457499999999996</v>
      </c>
      <c r="AS36" s="19">
        <v>61.62</v>
      </c>
      <c r="AT36" s="19">
        <v>45.76</v>
      </c>
      <c r="AU36" s="36">
        <f t="shared" si="11"/>
        <v>53.69</v>
      </c>
      <c r="AV36" s="19">
        <v>69</v>
      </c>
      <c r="AW36" s="19">
        <v>65.680000000000007</v>
      </c>
      <c r="AX36" s="36">
        <f t="shared" si="12"/>
        <v>67.34</v>
      </c>
      <c r="AY36" s="19">
        <v>74.91</v>
      </c>
      <c r="AZ36" s="19">
        <v>48.34</v>
      </c>
      <c r="BA36" s="19">
        <v>66.05</v>
      </c>
      <c r="BB36" s="19">
        <v>46.49</v>
      </c>
      <c r="BC36" s="36">
        <f t="shared" si="13"/>
        <v>56.269999999999996</v>
      </c>
      <c r="BD36" s="19">
        <v>70.48</v>
      </c>
      <c r="BE36" s="19">
        <v>44.65</v>
      </c>
      <c r="BF36" s="36">
        <f t="shared" si="14"/>
        <v>57.564999999999998</v>
      </c>
      <c r="BG36" s="19">
        <v>59.59</v>
      </c>
      <c r="BH36" s="19">
        <v>64.94</v>
      </c>
      <c r="BI36" s="19">
        <v>57.75</v>
      </c>
      <c r="BJ36" s="19">
        <v>37.020000000000003</v>
      </c>
      <c r="BK36" s="36">
        <f t="shared" si="15"/>
        <v>47.385000000000005</v>
      </c>
      <c r="BL36" s="19">
        <v>73.430000000000007</v>
      </c>
      <c r="BM36" s="19">
        <v>63.84</v>
      </c>
      <c r="BN36" s="19">
        <v>55.35</v>
      </c>
      <c r="BO36" s="36">
        <f t="shared" si="16"/>
        <v>59.594999999999999</v>
      </c>
      <c r="BP36" s="19">
        <v>63.47</v>
      </c>
      <c r="BQ36" s="122">
        <f t="shared" si="17"/>
        <v>60.680178571428577</v>
      </c>
      <c r="BR36" s="120">
        <v>65</v>
      </c>
      <c r="BS36" s="35">
        <v>52.24</v>
      </c>
      <c r="BT36" s="35">
        <v>89.27</v>
      </c>
      <c r="BU36" s="36">
        <f t="shared" si="18"/>
        <v>68.836666666666659</v>
      </c>
      <c r="BV36" s="35">
        <v>65.27</v>
      </c>
      <c r="BW36" s="35">
        <v>76</v>
      </c>
      <c r="BX36" s="35">
        <v>50.91</v>
      </c>
      <c r="BY36" s="36">
        <f t="shared" si="19"/>
        <v>63.454999999999998</v>
      </c>
      <c r="BZ36" s="35">
        <v>28.36</v>
      </c>
      <c r="CA36" s="35">
        <v>55.64</v>
      </c>
      <c r="CB36" s="35">
        <v>41.45</v>
      </c>
      <c r="CC36" s="36">
        <f t="shared" si="20"/>
        <v>48.545000000000002</v>
      </c>
      <c r="CD36" s="35">
        <v>59.27</v>
      </c>
      <c r="CE36" s="35">
        <v>54.55</v>
      </c>
      <c r="CF36" s="36">
        <f t="shared" si="21"/>
        <v>56.91</v>
      </c>
      <c r="CG36" s="35">
        <v>58.91</v>
      </c>
      <c r="CH36" s="35">
        <v>37.82</v>
      </c>
      <c r="CI36" s="36">
        <f t="shared" si="22"/>
        <v>48.364999999999995</v>
      </c>
      <c r="CJ36" s="44">
        <f t="shared" si="23"/>
        <v>54.248809523809527</v>
      </c>
    </row>
    <row r="37" spans="1:88" x14ac:dyDescent="0.25">
      <c r="A37" s="17" t="s">
        <v>51</v>
      </c>
      <c r="B37" s="112">
        <v>62.64</v>
      </c>
      <c r="C37" s="35">
        <v>47.59</v>
      </c>
      <c r="D37" s="35">
        <v>93.06</v>
      </c>
      <c r="E37" s="36">
        <f t="shared" si="0"/>
        <v>67.763333333333335</v>
      </c>
      <c r="F37" s="35">
        <v>82.96</v>
      </c>
      <c r="G37" s="35">
        <v>58.7</v>
      </c>
      <c r="H37" s="35">
        <v>48.89</v>
      </c>
      <c r="I37" s="35">
        <v>62.96</v>
      </c>
      <c r="J37" s="36">
        <f t="shared" si="1"/>
        <v>63.377500000000005</v>
      </c>
      <c r="K37" s="35">
        <v>46.11</v>
      </c>
      <c r="L37" s="35">
        <v>35.56</v>
      </c>
      <c r="M37" s="36">
        <f t="shared" si="2"/>
        <v>40.835000000000001</v>
      </c>
      <c r="N37" s="35">
        <v>48.89</v>
      </c>
      <c r="O37" s="35">
        <v>44.44</v>
      </c>
      <c r="P37" s="36">
        <f t="shared" si="3"/>
        <v>46.664999999999999</v>
      </c>
      <c r="Q37" s="35">
        <v>82.5</v>
      </c>
      <c r="R37" s="35">
        <v>40.28</v>
      </c>
      <c r="S37" s="35">
        <v>53.33</v>
      </c>
      <c r="T37" s="35">
        <v>40.56</v>
      </c>
      <c r="U37" s="36">
        <f t="shared" si="4"/>
        <v>46.945</v>
      </c>
      <c r="V37" s="35">
        <v>66.11</v>
      </c>
      <c r="W37" s="35">
        <v>43.89</v>
      </c>
      <c r="X37" s="36">
        <f t="shared" si="5"/>
        <v>55</v>
      </c>
      <c r="Y37" s="35">
        <v>44.17</v>
      </c>
      <c r="Z37" s="35">
        <v>63.33</v>
      </c>
      <c r="AA37" s="35">
        <v>47.22</v>
      </c>
      <c r="AB37" s="35">
        <v>37.04</v>
      </c>
      <c r="AC37" s="36">
        <f t="shared" si="6"/>
        <v>42.129999999999995</v>
      </c>
      <c r="AD37" s="35">
        <v>75.56</v>
      </c>
      <c r="AE37" s="35">
        <v>66.67</v>
      </c>
      <c r="AF37" s="35">
        <v>60.56</v>
      </c>
      <c r="AG37" s="36">
        <f t="shared" si="7"/>
        <v>63.615000000000002</v>
      </c>
      <c r="AH37" s="49">
        <v>62.22</v>
      </c>
      <c r="AI37" s="45">
        <f t="shared" si="8"/>
        <v>56.742202380952385</v>
      </c>
      <c r="AJ37" s="125">
        <v>59.83</v>
      </c>
      <c r="AK37" s="19">
        <v>45.66</v>
      </c>
      <c r="AL37" s="19">
        <v>91.04</v>
      </c>
      <c r="AM37" s="36">
        <f t="shared" si="9"/>
        <v>65.510000000000005</v>
      </c>
      <c r="AN37" s="19">
        <v>84.59</v>
      </c>
      <c r="AO37" s="19">
        <v>66.09</v>
      </c>
      <c r="AP37" s="19">
        <v>57.42</v>
      </c>
      <c r="AQ37" s="19">
        <v>61.46</v>
      </c>
      <c r="AR37" s="36">
        <f t="shared" si="10"/>
        <v>67.39</v>
      </c>
      <c r="AS37" s="19">
        <v>61.27</v>
      </c>
      <c r="AT37" s="19">
        <v>47.98</v>
      </c>
      <c r="AU37" s="36">
        <f t="shared" si="11"/>
        <v>54.625</v>
      </c>
      <c r="AV37" s="19">
        <v>56.07</v>
      </c>
      <c r="AW37" s="19">
        <v>52.6</v>
      </c>
      <c r="AX37" s="36">
        <f t="shared" si="12"/>
        <v>54.335000000000001</v>
      </c>
      <c r="AY37" s="19">
        <v>77.75</v>
      </c>
      <c r="AZ37" s="19">
        <v>45.38</v>
      </c>
      <c r="BA37" s="19">
        <v>67.63</v>
      </c>
      <c r="BB37" s="19">
        <v>54.34</v>
      </c>
      <c r="BC37" s="36">
        <f t="shared" si="13"/>
        <v>60.984999999999999</v>
      </c>
      <c r="BD37" s="19">
        <v>81.209999999999994</v>
      </c>
      <c r="BE37" s="19">
        <v>66.47</v>
      </c>
      <c r="BF37" s="36">
        <f t="shared" si="14"/>
        <v>73.84</v>
      </c>
      <c r="BG37" s="19">
        <v>47.4</v>
      </c>
      <c r="BH37" s="19">
        <v>76.88</v>
      </c>
      <c r="BI37" s="19">
        <v>53.76</v>
      </c>
      <c r="BJ37" s="19">
        <v>33.33</v>
      </c>
      <c r="BK37" s="36">
        <f t="shared" si="15"/>
        <v>43.545000000000002</v>
      </c>
      <c r="BL37" s="19">
        <v>69.36</v>
      </c>
      <c r="BM37" s="19">
        <v>60.12</v>
      </c>
      <c r="BN37" s="19">
        <v>45.66</v>
      </c>
      <c r="BO37" s="36">
        <f t="shared" si="16"/>
        <v>52.89</v>
      </c>
      <c r="BP37" s="19">
        <v>58.67</v>
      </c>
      <c r="BQ37" s="122">
        <f t="shared" si="17"/>
        <v>60.611428571428569</v>
      </c>
      <c r="BR37" s="120">
        <v>60.71</v>
      </c>
      <c r="BS37" s="35">
        <v>41.41</v>
      </c>
      <c r="BT37" s="35">
        <v>94.41</v>
      </c>
      <c r="BU37" s="36">
        <f t="shared" si="18"/>
        <v>65.510000000000005</v>
      </c>
      <c r="BV37" s="35">
        <v>75.16</v>
      </c>
      <c r="BW37" s="35">
        <v>76.400000000000006</v>
      </c>
      <c r="BX37" s="35">
        <v>47.2</v>
      </c>
      <c r="BY37" s="36">
        <f t="shared" si="19"/>
        <v>61.800000000000004</v>
      </c>
      <c r="BZ37" s="35">
        <v>42.03</v>
      </c>
      <c r="CA37" s="35">
        <v>49.07</v>
      </c>
      <c r="CB37" s="35">
        <v>44.1</v>
      </c>
      <c r="CC37" s="36">
        <f t="shared" si="20"/>
        <v>46.585000000000001</v>
      </c>
      <c r="CD37" s="35">
        <v>54.66</v>
      </c>
      <c r="CE37" s="35">
        <v>52.8</v>
      </c>
      <c r="CF37" s="36">
        <f t="shared" si="21"/>
        <v>53.73</v>
      </c>
      <c r="CG37" s="35">
        <v>68.319999999999993</v>
      </c>
      <c r="CH37" s="35">
        <v>50.93</v>
      </c>
      <c r="CI37" s="36">
        <f t="shared" si="22"/>
        <v>59.625</v>
      </c>
      <c r="CJ37" s="44">
        <f t="shared" si="23"/>
        <v>57.777142857142863</v>
      </c>
    </row>
    <row r="38" spans="1:88" x14ac:dyDescent="0.25">
      <c r="A38" s="17" t="s">
        <v>33</v>
      </c>
      <c r="B38" s="112">
        <v>56.36</v>
      </c>
      <c r="C38" s="35">
        <v>43.31</v>
      </c>
      <c r="D38" s="35">
        <v>92.08</v>
      </c>
      <c r="E38" s="36">
        <f t="shared" si="0"/>
        <v>63.916666666666664</v>
      </c>
      <c r="F38" s="35">
        <v>79.87</v>
      </c>
      <c r="G38" s="35">
        <v>59.6</v>
      </c>
      <c r="H38" s="35">
        <v>50.36</v>
      </c>
      <c r="I38" s="35">
        <v>59.31</v>
      </c>
      <c r="J38" s="36">
        <f t="shared" si="1"/>
        <v>62.284999999999997</v>
      </c>
      <c r="K38" s="35">
        <v>58.72</v>
      </c>
      <c r="L38" s="35">
        <v>44.5</v>
      </c>
      <c r="M38" s="36">
        <f t="shared" si="2"/>
        <v>51.61</v>
      </c>
      <c r="N38" s="35">
        <v>56.38</v>
      </c>
      <c r="O38" s="35">
        <v>49.13</v>
      </c>
      <c r="P38" s="36">
        <f t="shared" si="3"/>
        <v>52.755000000000003</v>
      </c>
      <c r="Q38" s="35">
        <v>68.22</v>
      </c>
      <c r="R38" s="35">
        <v>44.66</v>
      </c>
      <c r="S38" s="35">
        <v>63.15</v>
      </c>
      <c r="T38" s="35">
        <v>44.36</v>
      </c>
      <c r="U38" s="36">
        <f t="shared" si="4"/>
        <v>53.754999999999995</v>
      </c>
      <c r="V38" s="35">
        <v>66.81</v>
      </c>
      <c r="W38" s="35">
        <v>48.86</v>
      </c>
      <c r="X38" s="36">
        <f t="shared" si="5"/>
        <v>57.835000000000001</v>
      </c>
      <c r="Y38" s="35">
        <v>52.79</v>
      </c>
      <c r="Z38" s="35">
        <v>62.48</v>
      </c>
      <c r="AA38" s="35">
        <v>58.76</v>
      </c>
      <c r="AB38" s="35">
        <v>45.59</v>
      </c>
      <c r="AC38" s="36">
        <f t="shared" si="6"/>
        <v>52.174999999999997</v>
      </c>
      <c r="AD38" s="35">
        <v>75.03</v>
      </c>
      <c r="AE38" s="35">
        <v>66.44</v>
      </c>
      <c r="AF38" s="35">
        <v>54.9</v>
      </c>
      <c r="AG38" s="36">
        <f t="shared" si="7"/>
        <v>60.67</v>
      </c>
      <c r="AH38" s="49">
        <v>65.34</v>
      </c>
      <c r="AI38" s="45">
        <f t="shared" si="8"/>
        <v>58.822976190476183</v>
      </c>
      <c r="AJ38" s="125">
        <v>56.62</v>
      </c>
      <c r="AK38" s="19">
        <v>46.28</v>
      </c>
      <c r="AL38" s="19">
        <v>93.79</v>
      </c>
      <c r="AM38" s="36">
        <f t="shared" si="9"/>
        <v>65.563333333333333</v>
      </c>
      <c r="AN38" s="19">
        <v>81.11</v>
      </c>
      <c r="AO38" s="19">
        <v>59.31</v>
      </c>
      <c r="AP38" s="19">
        <v>42.92</v>
      </c>
      <c r="AQ38" s="19">
        <v>53.4</v>
      </c>
      <c r="AR38" s="36">
        <f t="shared" si="10"/>
        <v>59.185000000000009</v>
      </c>
      <c r="AS38" s="19">
        <v>58.89</v>
      </c>
      <c r="AT38" s="19">
        <v>49.68</v>
      </c>
      <c r="AU38" s="36">
        <f t="shared" si="11"/>
        <v>54.284999999999997</v>
      </c>
      <c r="AV38" s="19">
        <v>59.33</v>
      </c>
      <c r="AW38" s="19">
        <v>59.02</v>
      </c>
      <c r="AX38" s="36">
        <f t="shared" si="12"/>
        <v>59.174999999999997</v>
      </c>
      <c r="AY38" s="19">
        <v>67.59</v>
      </c>
      <c r="AZ38" s="19">
        <v>40.64</v>
      </c>
      <c r="BA38" s="19">
        <v>62.11</v>
      </c>
      <c r="BB38" s="19">
        <v>46.91</v>
      </c>
      <c r="BC38" s="36">
        <f t="shared" si="13"/>
        <v>54.51</v>
      </c>
      <c r="BD38" s="19">
        <v>69.83</v>
      </c>
      <c r="BE38" s="19">
        <v>52.4</v>
      </c>
      <c r="BF38" s="36">
        <f t="shared" si="14"/>
        <v>61.114999999999995</v>
      </c>
      <c r="BG38" s="19">
        <v>49.12</v>
      </c>
      <c r="BH38" s="19">
        <v>61.79</v>
      </c>
      <c r="BI38" s="19">
        <v>55.55</v>
      </c>
      <c r="BJ38" s="19">
        <v>37.619999999999997</v>
      </c>
      <c r="BK38" s="36">
        <f t="shared" si="15"/>
        <v>46.584999999999994</v>
      </c>
      <c r="BL38" s="19">
        <v>72.569999999999993</v>
      </c>
      <c r="BM38" s="19">
        <v>64.5</v>
      </c>
      <c r="BN38" s="19">
        <v>53.4</v>
      </c>
      <c r="BO38" s="36">
        <f t="shared" si="16"/>
        <v>58.95</v>
      </c>
      <c r="BP38" s="19">
        <v>64.790000000000006</v>
      </c>
      <c r="BQ38" s="122">
        <f t="shared" si="17"/>
        <v>58.276309523809523</v>
      </c>
      <c r="BR38" s="120">
        <v>61.55</v>
      </c>
      <c r="BS38" s="35">
        <v>38.71</v>
      </c>
      <c r="BT38" s="35">
        <v>92.97</v>
      </c>
      <c r="BU38" s="36">
        <f t="shared" si="18"/>
        <v>64.41</v>
      </c>
      <c r="BV38" s="35">
        <v>71.17</v>
      </c>
      <c r="BW38" s="35">
        <v>74.37</v>
      </c>
      <c r="BX38" s="35">
        <v>53.64</v>
      </c>
      <c r="BY38" s="36">
        <f t="shared" si="19"/>
        <v>64.004999999999995</v>
      </c>
      <c r="BZ38" s="35">
        <v>36.56</v>
      </c>
      <c r="CA38" s="35">
        <v>59.75</v>
      </c>
      <c r="CB38" s="35">
        <v>45.7</v>
      </c>
      <c r="CC38" s="36">
        <f t="shared" si="20"/>
        <v>52.725000000000001</v>
      </c>
      <c r="CD38" s="35">
        <v>63.92</v>
      </c>
      <c r="CE38" s="35">
        <v>55.57</v>
      </c>
      <c r="CF38" s="36">
        <f t="shared" si="21"/>
        <v>59.745000000000005</v>
      </c>
      <c r="CG38" s="35">
        <v>66.27</v>
      </c>
      <c r="CH38" s="35">
        <v>42.53</v>
      </c>
      <c r="CI38" s="36">
        <f t="shared" si="22"/>
        <v>54.4</v>
      </c>
      <c r="CJ38" s="44">
        <f t="shared" si="23"/>
        <v>57.573571428571427</v>
      </c>
    </row>
    <row r="39" spans="1:88" x14ac:dyDescent="0.25">
      <c r="A39" s="17" t="s">
        <v>34</v>
      </c>
      <c r="B39" s="112">
        <v>55.31</v>
      </c>
      <c r="C39" s="35">
        <v>34.729999999999997</v>
      </c>
      <c r="D39" s="35">
        <v>93.7</v>
      </c>
      <c r="E39" s="36">
        <f t="shared" si="0"/>
        <v>61.24666666666667</v>
      </c>
      <c r="F39" s="35">
        <v>78.83</v>
      </c>
      <c r="G39" s="35">
        <v>59.32</v>
      </c>
      <c r="H39" s="35">
        <v>49.17</v>
      </c>
      <c r="I39" s="35">
        <v>57.57</v>
      </c>
      <c r="J39" s="36">
        <f t="shared" si="1"/>
        <v>61.222499999999997</v>
      </c>
      <c r="K39" s="35">
        <v>65.349999999999994</v>
      </c>
      <c r="L39" s="35">
        <v>50.13</v>
      </c>
      <c r="M39" s="36">
        <f t="shared" si="2"/>
        <v>57.739999999999995</v>
      </c>
      <c r="N39" s="35">
        <v>61.68</v>
      </c>
      <c r="O39" s="35">
        <v>55.64</v>
      </c>
      <c r="P39" s="36">
        <f t="shared" si="3"/>
        <v>58.66</v>
      </c>
      <c r="Q39" s="35">
        <v>75.2</v>
      </c>
      <c r="R39" s="35">
        <v>37.93</v>
      </c>
      <c r="S39" s="35">
        <v>66.400000000000006</v>
      </c>
      <c r="T39" s="35">
        <v>45.67</v>
      </c>
      <c r="U39" s="36">
        <f t="shared" si="4"/>
        <v>56.035000000000004</v>
      </c>
      <c r="V39" s="35">
        <v>71.52</v>
      </c>
      <c r="W39" s="35">
        <v>50.13</v>
      </c>
      <c r="X39" s="36">
        <f t="shared" si="5"/>
        <v>60.825000000000003</v>
      </c>
      <c r="Y39" s="35">
        <v>55.38</v>
      </c>
      <c r="Z39" s="35">
        <v>69.819999999999993</v>
      </c>
      <c r="AA39" s="35">
        <v>65.489999999999995</v>
      </c>
      <c r="AB39" s="35">
        <v>39.630000000000003</v>
      </c>
      <c r="AC39" s="36">
        <f t="shared" si="6"/>
        <v>52.56</v>
      </c>
      <c r="AD39" s="35">
        <v>73.489999999999995</v>
      </c>
      <c r="AE39" s="35">
        <v>57.48</v>
      </c>
      <c r="AF39" s="35">
        <v>47.24</v>
      </c>
      <c r="AG39" s="36">
        <f t="shared" si="7"/>
        <v>52.36</v>
      </c>
      <c r="AH39" s="49">
        <v>72.180000000000007</v>
      </c>
      <c r="AI39" s="45">
        <f t="shared" si="8"/>
        <v>60.33208333333333</v>
      </c>
      <c r="AJ39" s="125">
        <v>52.52</v>
      </c>
      <c r="AK39" s="19">
        <v>36.43</v>
      </c>
      <c r="AL39" s="19">
        <v>89.53</v>
      </c>
      <c r="AM39" s="36">
        <f t="shared" si="9"/>
        <v>59.493333333333339</v>
      </c>
      <c r="AN39" s="19">
        <v>78.900000000000006</v>
      </c>
      <c r="AO39" s="19">
        <v>61.76</v>
      </c>
      <c r="AP39" s="19">
        <v>43.76</v>
      </c>
      <c r="AQ39" s="19">
        <v>52.02</v>
      </c>
      <c r="AR39" s="36">
        <f t="shared" si="10"/>
        <v>59.11</v>
      </c>
      <c r="AS39" s="19">
        <v>58.14</v>
      </c>
      <c r="AT39" s="19">
        <v>49.87</v>
      </c>
      <c r="AU39" s="36">
        <f t="shared" si="11"/>
        <v>54.004999999999995</v>
      </c>
      <c r="AV39" s="19">
        <v>58.14</v>
      </c>
      <c r="AW39" s="19">
        <v>62.79</v>
      </c>
      <c r="AX39" s="36">
        <f t="shared" si="12"/>
        <v>60.465000000000003</v>
      </c>
      <c r="AY39" s="19">
        <v>66.540000000000006</v>
      </c>
      <c r="AZ39" s="19">
        <v>40.57</v>
      </c>
      <c r="BA39" s="19">
        <v>63.82</v>
      </c>
      <c r="BB39" s="19">
        <v>50.39</v>
      </c>
      <c r="BC39" s="36">
        <f t="shared" si="13"/>
        <v>57.105000000000004</v>
      </c>
      <c r="BD39" s="19">
        <v>64.599999999999994</v>
      </c>
      <c r="BE39" s="19">
        <v>57.11</v>
      </c>
      <c r="BF39" s="36">
        <f t="shared" si="14"/>
        <v>60.854999999999997</v>
      </c>
      <c r="BG39" s="19">
        <v>43.28</v>
      </c>
      <c r="BH39" s="19">
        <v>60.47</v>
      </c>
      <c r="BI39" s="19">
        <v>53.49</v>
      </c>
      <c r="BJ39" s="19">
        <v>42.12</v>
      </c>
      <c r="BK39" s="36">
        <f t="shared" si="15"/>
        <v>47.805</v>
      </c>
      <c r="BL39" s="19">
        <v>65.63</v>
      </c>
      <c r="BM39" s="19">
        <v>62.79</v>
      </c>
      <c r="BN39" s="19">
        <v>50.65</v>
      </c>
      <c r="BO39" s="36">
        <f t="shared" si="16"/>
        <v>56.72</v>
      </c>
      <c r="BP39" s="19">
        <v>54.52</v>
      </c>
      <c r="BQ39" s="122">
        <f t="shared" si="17"/>
        <v>56.183452380952382</v>
      </c>
      <c r="BR39" s="120">
        <v>61.71</v>
      </c>
      <c r="BS39" s="35">
        <v>45.45</v>
      </c>
      <c r="BT39" s="35">
        <v>90.09</v>
      </c>
      <c r="BU39" s="36">
        <f t="shared" si="18"/>
        <v>65.75</v>
      </c>
      <c r="BV39" s="35">
        <v>67.569999999999993</v>
      </c>
      <c r="BW39" s="35">
        <v>68.77</v>
      </c>
      <c r="BX39" s="35">
        <v>48.5</v>
      </c>
      <c r="BY39" s="36">
        <f t="shared" si="19"/>
        <v>58.634999999999998</v>
      </c>
      <c r="BZ39" s="35">
        <v>40.840000000000003</v>
      </c>
      <c r="CA39" s="35">
        <v>52.55</v>
      </c>
      <c r="CB39" s="35">
        <v>36.04</v>
      </c>
      <c r="CC39" s="36">
        <f t="shared" si="20"/>
        <v>44.295000000000002</v>
      </c>
      <c r="CD39" s="35">
        <v>69.37</v>
      </c>
      <c r="CE39" s="35">
        <v>62.46</v>
      </c>
      <c r="CF39" s="36">
        <f t="shared" si="21"/>
        <v>65.915000000000006</v>
      </c>
      <c r="CG39" s="35">
        <v>68.17</v>
      </c>
      <c r="CH39" s="35">
        <v>46.25</v>
      </c>
      <c r="CI39" s="36">
        <f t="shared" si="22"/>
        <v>57.21</v>
      </c>
      <c r="CJ39" s="44">
        <f t="shared" si="23"/>
        <v>57.173571428571428</v>
      </c>
    </row>
    <row r="40" spans="1:88" ht="15.75" thickBot="1" x14ac:dyDescent="0.3">
      <c r="A40" s="18" t="s">
        <v>35</v>
      </c>
      <c r="B40" s="114">
        <v>62</v>
      </c>
      <c r="C40" s="39">
        <v>50.52</v>
      </c>
      <c r="D40" s="39">
        <v>93.27</v>
      </c>
      <c r="E40" s="40">
        <f t="shared" si="0"/>
        <v>68.596666666666678</v>
      </c>
      <c r="F40" s="39">
        <v>83.63</v>
      </c>
      <c r="G40" s="39">
        <v>65.319999999999993</v>
      </c>
      <c r="H40" s="39">
        <v>53.36</v>
      </c>
      <c r="I40" s="39">
        <v>55.01</v>
      </c>
      <c r="J40" s="40">
        <f t="shared" si="1"/>
        <v>64.33</v>
      </c>
      <c r="K40" s="39">
        <v>68.61</v>
      </c>
      <c r="L40" s="39">
        <v>60.76</v>
      </c>
      <c r="M40" s="40">
        <f t="shared" si="2"/>
        <v>64.685000000000002</v>
      </c>
      <c r="N40" s="39">
        <v>71.97</v>
      </c>
      <c r="O40" s="39">
        <v>65.02</v>
      </c>
      <c r="P40" s="40">
        <f t="shared" si="3"/>
        <v>68.495000000000005</v>
      </c>
      <c r="Q40" s="39">
        <v>71.86</v>
      </c>
      <c r="R40" s="39">
        <v>55.49</v>
      </c>
      <c r="S40" s="39">
        <v>65.47</v>
      </c>
      <c r="T40" s="39">
        <v>50.45</v>
      </c>
      <c r="U40" s="40">
        <f t="shared" si="4"/>
        <v>57.96</v>
      </c>
      <c r="V40" s="39">
        <v>74.66</v>
      </c>
      <c r="W40" s="39">
        <v>55.38</v>
      </c>
      <c r="X40" s="40">
        <f t="shared" si="5"/>
        <v>65.02</v>
      </c>
      <c r="Y40" s="39">
        <v>50.56</v>
      </c>
      <c r="Z40" s="39">
        <v>64.569999999999993</v>
      </c>
      <c r="AA40" s="39">
        <v>52.58</v>
      </c>
      <c r="AB40" s="39">
        <v>30.94</v>
      </c>
      <c r="AC40" s="40">
        <f t="shared" si="6"/>
        <v>41.76</v>
      </c>
      <c r="AD40" s="39">
        <v>76.91</v>
      </c>
      <c r="AE40" s="39">
        <v>65.47</v>
      </c>
      <c r="AF40" s="39">
        <v>58.74</v>
      </c>
      <c r="AG40" s="40">
        <f t="shared" si="7"/>
        <v>62.105000000000004</v>
      </c>
      <c r="AH40" s="119">
        <v>57.96</v>
      </c>
      <c r="AI40" s="47">
        <f t="shared" si="8"/>
        <v>62.164404761904756</v>
      </c>
      <c r="AJ40" s="126">
        <v>63.53</v>
      </c>
      <c r="AK40" s="21">
        <v>51.14</v>
      </c>
      <c r="AL40" s="21">
        <v>96.1</v>
      </c>
      <c r="AM40" s="40">
        <f t="shared" si="9"/>
        <v>70.256666666666661</v>
      </c>
      <c r="AN40" s="21">
        <v>82.82</v>
      </c>
      <c r="AO40" s="21">
        <v>62.81</v>
      </c>
      <c r="AP40" s="21">
        <v>56.26</v>
      </c>
      <c r="AQ40" s="21">
        <v>64.540000000000006</v>
      </c>
      <c r="AR40" s="40">
        <f t="shared" si="10"/>
        <v>66.607500000000002</v>
      </c>
      <c r="AS40" s="21">
        <v>63.83</v>
      </c>
      <c r="AT40" s="21">
        <v>57.68</v>
      </c>
      <c r="AU40" s="40">
        <f t="shared" si="11"/>
        <v>60.754999999999995</v>
      </c>
      <c r="AV40" s="21">
        <v>60.76</v>
      </c>
      <c r="AW40" s="21">
        <v>62.88</v>
      </c>
      <c r="AX40" s="40">
        <f t="shared" si="12"/>
        <v>61.82</v>
      </c>
      <c r="AY40" s="21">
        <v>68.56</v>
      </c>
      <c r="AZ40" s="21">
        <v>45.39</v>
      </c>
      <c r="BA40" s="21">
        <v>72.099999999999994</v>
      </c>
      <c r="BB40" s="21">
        <v>60.28</v>
      </c>
      <c r="BC40" s="40">
        <f t="shared" si="13"/>
        <v>66.19</v>
      </c>
      <c r="BD40" s="21">
        <v>72.459999999999994</v>
      </c>
      <c r="BE40" s="21">
        <v>57.45</v>
      </c>
      <c r="BF40" s="40">
        <f t="shared" si="14"/>
        <v>64.954999999999998</v>
      </c>
      <c r="BG40" s="21">
        <v>51.77</v>
      </c>
      <c r="BH40" s="21">
        <v>68.09</v>
      </c>
      <c r="BI40" s="21">
        <v>59.22</v>
      </c>
      <c r="BJ40" s="21">
        <v>38.770000000000003</v>
      </c>
      <c r="BK40" s="40">
        <f t="shared" si="15"/>
        <v>48.995000000000005</v>
      </c>
      <c r="BL40" s="21">
        <v>73.05</v>
      </c>
      <c r="BM40" s="21">
        <v>50.12</v>
      </c>
      <c r="BN40" s="21">
        <v>39.72</v>
      </c>
      <c r="BO40" s="40">
        <f t="shared" si="16"/>
        <v>44.92</v>
      </c>
      <c r="BP40" s="21">
        <v>68.44</v>
      </c>
      <c r="BQ40" s="123">
        <f t="shared" si="17"/>
        <v>61.414226190476192</v>
      </c>
      <c r="BR40" s="121">
        <v>55.38</v>
      </c>
      <c r="BS40" s="39">
        <v>42.36</v>
      </c>
      <c r="BT40" s="39">
        <v>91.9</v>
      </c>
      <c r="BU40" s="40">
        <f t="shared" si="18"/>
        <v>63.213333333333338</v>
      </c>
      <c r="BV40" s="39">
        <v>68.61</v>
      </c>
      <c r="BW40" s="39">
        <v>76.959999999999994</v>
      </c>
      <c r="BX40" s="39">
        <v>54.94</v>
      </c>
      <c r="BY40" s="40">
        <f t="shared" si="19"/>
        <v>65.949999999999989</v>
      </c>
      <c r="BZ40" s="39">
        <v>45.57</v>
      </c>
      <c r="CA40" s="39">
        <v>58.48</v>
      </c>
      <c r="CB40" s="39">
        <v>49.87</v>
      </c>
      <c r="CC40" s="40">
        <f t="shared" si="20"/>
        <v>54.174999999999997</v>
      </c>
      <c r="CD40" s="39">
        <v>59.49</v>
      </c>
      <c r="CE40" s="39">
        <v>58.23</v>
      </c>
      <c r="CF40" s="40">
        <f t="shared" si="21"/>
        <v>58.86</v>
      </c>
      <c r="CG40" s="39">
        <v>66.58</v>
      </c>
      <c r="CH40" s="39">
        <v>44.3</v>
      </c>
      <c r="CI40" s="40">
        <f t="shared" si="22"/>
        <v>55.44</v>
      </c>
      <c r="CJ40" s="46">
        <f t="shared" si="23"/>
        <v>58.831190476190478</v>
      </c>
    </row>
  </sheetData>
  <mergeCells count="5">
    <mergeCell ref="B1:CJ1"/>
    <mergeCell ref="B2:CJ2"/>
    <mergeCell ref="B3:AI3"/>
    <mergeCell ref="AJ3:BQ3"/>
    <mergeCell ref="BR3:CJ3"/>
  </mergeCells>
  <conditionalFormatting sqref="B5:CJ40">
    <cfRule type="cellIs" dxfId="5" priority="1" operator="greaterThan">
      <formula>89.44</formula>
    </cfRule>
    <cfRule type="cellIs" dxfId="4" priority="2" operator="lessThan">
      <formula>59.44</formula>
    </cfRule>
  </conditionalFormatting>
  <pageMargins left="0.7" right="0.7" top="0.75" bottom="0.75" header="0.3" footer="0.3"/>
  <ignoredErrors>
    <ignoredError sqref="Q4:R4 Y4:Z4 AD4 AH4" numberStoredAsText="1"/>
    <ignoredError sqref="U5:U40 AC5:AC40 AG5:AG40 AI5:AI40 BC5:BC40 BK5:BK40 BO5:BO10 BO11:BO40 BQ5:BQ40 BY5:BY40 CC5:CC4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5F04-4C78-4087-A809-BFCE56E81B36}">
  <dimension ref="A1:CQ40"/>
  <sheetViews>
    <sheetView workbookViewId="0"/>
  </sheetViews>
  <sheetFormatPr defaultRowHeight="15" x14ac:dyDescent="0.25"/>
  <cols>
    <col min="1" max="1" width="40" bestFit="1" customWidth="1"/>
  </cols>
  <sheetData>
    <row r="1" spans="1:95" ht="15.75" thickBot="1" x14ac:dyDescent="0.3">
      <c r="A1" s="25" t="s">
        <v>0</v>
      </c>
      <c r="B1" s="150" t="s">
        <v>99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2"/>
    </row>
    <row r="2" spans="1:95" ht="15.75" thickBot="1" x14ac:dyDescent="0.3">
      <c r="A2" s="26" t="s">
        <v>36</v>
      </c>
      <c r="B2" s="150" t="s">
        <v>37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2"/>
    </row>
    <row r="3" spans="1:95" ht="15.75" thickBot="1" x14ac:dyDescent="0.3">
      <c r="A3" s="25" t="s">
        <v>2</v>
      </c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7">
        <v>2024</v>
      </c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60"/>
      <c r="BV3" s="155">
        <v>2025</v>
      </c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6"/>
    </row>
    <row r="4" spans="1:95" ht="15.75" thickBot="1" x14ac:dyDescent="0.3">
      <c r="A4" s="29" t="s">
        <v>53</v>
      </c>
      <c r="B4" s="127" t="s">
        <v>118</v>
      </c>
      <c r="C4" s="77" t="s">
        <v>119</v>
      </c>
      <c r="D4" s="77" t="s">
        <v>120</v>
      </c>
      <c r="E4" s="77" t="s">
        <v>56</v>
      </c>
      <c r="F4" s="77" t="s">
        <v>121</v>
      </c>
      <c r="G4" s="77" t="s">
        <v>122</v>
      </c>
      <c r="H4" s="77" t="s">
        <v>123</v>
      </c>
      <c r="I4" s="77" t="s">
        <v>57</v>
      </c>
      <c r="J4" s="77" t="s">
        <v>58</v>
      </c>
      <c r="K4" s="77" t="s">
        <v>59</v>
      </c>
      <c r="L4" s="77" t="s">
        <v>60</v>
      </c>
      <c r="M4" s="77" t="s">
        <v>62</v>
      </c>
      <c r="N4" s="77" t="s">
        <v>61</v>
      </c>
      <c r="O4" s="77" t="s">
        <v>63</v>
      </c>
      <c r="P4" s="77" t="s">
        <v>78</v>
      </c>
      <c r="Q4" s="77" t="s">
        <v>84</v>
      </c>
      <c r="R4" s="77" t="s">
        <v>85</v>
      </c>
      <c r="S4" s="77" t="s">
        <v>71</v>
      </c>
      <c r="T4" s="77" t="s">
        <v>55</v>
      </c>
      <c r="U4" s="77" t="s">
        <v>86</v>
      </c>
      <c r="V4" s="77" t="s">
        <v>138</v>
      </c>
      <c r="W4" s="77" t="s">
        <v>139</v>
      </c>
      <c r="X4" s="77" t="s">
        <v>141</v>
      </c>
      <c r="Y4" s="77" t="s">
        <v>140</v>
      </c>
      <c r="Z4" s="77" t="s">
        <v>144</v>
      </c>
      <c r="AA4" s="77" t="s">
        <v>132</v>
      </c>
      <c r="AB4" s="77" t="s">
        <v>133</v>
      </c>
      <c r="AC4" s="77" t="s">
        <v>135</v>
      </c>
      <c r="AD4" s="77" t="s">
        <v>89</v>
      </c>
      <c r="AE4" s="77" t="s">
        <v>90</v>
      </c>
      <c r="AF4" s="77" t="s">
        <v>93</v>
      </c>
      <c r="AG4" s="77" t="s">
        <v>145</v>
      </c>
      <c r="AH4" s="77" t="s">
        <v>146</v>
      </c>
      <c r="AI4" s="77" t="s">
        <v>147</v>
      </c>
      <c r="AJ4" s="77" t="s">
        <v>148</v>
      </c>
      <c r="AK4" s="32" t="s">
        <v>69</v>
      </c>
      <c r="AL4" s="77" t="s">
        <v>118</v>
      </c>
      <c r="AM4" s="77" t="s">
        <v>119</v>
      </c>
      <c r="AN4" s="77" t="s">
        <v>120</v>
      </c>
      <c r="AO4" s="77" t="s">
        <v>56</v>
      </c>
      <c r="AP4" s="77" t="s">
        <v>121</v>
      </c>
      <c r="AQ4" s="77" t="s">
        <v>122</v>
      </c>
      <c r="AR4" s="77" t="s">
        <v>123</v>
      </c>
      <c r="AS4" s="77" t="s">
        <v>57</v>
      </c>
      <c r="AT4" s="77" t="s">
        <v>58</v>
      </c>
      <c r="AU4" s="77" t="s">
        <v>59</v>
      </c>
      <c r="AV4" s="77" t="s">
        <v>60</v>
      </c>
      <c r="AW4" s="77" t="s">
        <v>62</v>
      </c>
      <c r="AX4" s="77" t="s">
        <v>61</v>
      </c>
      <c r="AY4" s="77" t="s">
        <v>63</v>
      </c>
      <c r="AZ4" s="78">
        <v>5</v>
      </c>
      <c r="BA4" s="78">
        <v>6</v>
      </c>
      <c r="BB4" s="78">
        <v>7</v>
      </c>
      <c r="BC4" s="78">
        <v>8</v>
      </c>
      <c r="BD4" s="78">
        <v>9</v>
      </c>
      <c r="BE4" s="78">
        <v>10</v>
      </c>
      <c r="BF4" s="77" t="s">
        <v>138</v>
      </c>
      <c r="BG4" s="77" t="s">
        <v>139</v>
      </c>
      <c r="BH4" s="77" t="s">
        <v>141</v>
      </c>
      <c r="BI4" s="78">
        <v>12</v>
      </c>
      <c r="BJ4" s="78">
        <v>13</v>
      </c>
      <c r="BK4" s="77" t="s">
        <v>132</v>
      </c>
      <c r="BL4" s="77" t="s">
        <v>133</v>
      </c>
      <c r="BM4" s="77" t="s">
        <v>135</v>
      </c>
      <c r="BN4" s="77" t="s">
        <v>89</v>
      </c>
      <c r="BO4" s="77" t="s">
        <v>90</v>
      </c>
      <c r="BP4" s="77" t="s">
        <v>93</v>
      </c>
      <c r="BQ4" s="77" t="s">
        <v>145</v>
      </c>
      <c r="BR4" s="77" t="s">
        <v>146</v>
      </c>
      <c r="BS4" s="77" t="s">
        <v>147</v>
      </c>
      <c r="BT4" s="78">
        <v>17</v>
      </c>
      <c r="BU4" s="128" t="s">
        <v>69</v>
      </c>
      <c r="BV4" s="77" t="s">
        <v>118</v>
      </c>
      <c r="BW4" s="79" t="s">
        <v>110</v>
      </c>
      <c r="BX4" s="79" t="s">
        <v>126</v>
      </c>
      <c r="BY4" s="79" t="s">
        <v>56</v>
      </c>
      <c r="BZ4" s="79" t="s">
        <v>149</v>
      </c>
      <c r="CA4" s="79" t="s">
        <v>150</v>
      </c>
      <c r="CB4" s="79" t="s">
        <v>57</v>
      </c>
      <c r="CC4" s="80">
        <v>3</v>
      </c>
      <c r="CD4" s="80">
        <v>4</v>
      </c>
      <c r="CE4" s="80">
        <v>5</v>
      </c>
      <c r="CF4" s="79" t="s">
        <v>64</v>
      </c>
      <c r="CG4" s="79" t="s">
        <v>65</v>
      </c>
      <c r="CH4" s="79" t="s">
        <v>70</v>
      </c>
      <c r="CI4" s="79" t="s">
        <v>66</v>
      </c>
      <c r="CJ4" s="79" t="s">
        <v>67</v>
      </c>
      <c r="CK4" s="79" t="s">
        <v>68</v>
      </c>
      <c r="CL4" s="79" t="s">
        <v>130</v>
      </c>
      <c r="CM4" s="79" t="s">
        <v>131</v>
      </c>
      <c r="CN4" s="79" t="s">
        <v>134</v>
      </c>
      <c r="CO4" s="80">
        <v>9</v>
      </c>
      <c r="CP4" s="80">
        <v>10</v>
      </c>
      <c r="CQ4" s="30" t="s">
        <v>69</v>
      </c>
    </row>
    <row r="5" spans="1:95" x14ac:dyDescent="0.25">
      <c r="A5" s="15" t="s">
        <v>52</v>
      </c>
      <c r="B5" s="37">
        <v>64.09</v>
      </c>
      <c r="C5" s="19">
        <v>47.37</v>
      </c>
      <c r="D5" s="19">
        <v>93.51</v>
      </c>
      <c r="E5" s="22">
        <f>AVERAGE(B5:D5)</f>
        <v>68.323333333333338</v>
      </c>
      <c r="F5" s="19">
        <v>86.84</v>
      </c>
      <c r="G5" s="19">
        <v>58.34</v>
      </c>
      <c r="H5" s="19">
        <v>54.18</v>
      </c>
      <c r="I5" s="22">
        <f>AVERAGE(F5:H5)</f>
        <v>66.453333333333333</v>
      </c>
      <c r="J5" s="19">
        <v>75.95</v>
      </c>
      <c r="K5" s="19">
        <v>39.31</v>
      </c>
      <c r="L5" s="22">
        <f>AVERAGE(J5:K5)</f>
        <v>57.63</v>
      </c>
      <c r="M5" s="19">
        <v>68.77</v>
      </c>
      <c r="N5" s="19">
        <v>28.61</v>
      </c>
      <c r="O5" s="22">
        <f>AVERAGE(M5:N5)</f>
        <v>48.69</v>
      </c>
      <c r="P5" s="19">
        <v>75.28</v>
      </c>
      <c r="Q5" s="19">
        <v>56.76</v>
      </c>
      <c r="R5" s="19">
        <v>56.73</v>
      </c>
      <c r="S5" s="19">
        <v>56.06</v>
      </c>
      <c r="T5" s="19">
        <v>69.150000000000006</v>
      </c>
      <c r="U5" s="19">
        <v>81.61</v>
      </c>
      <c r="V5" s="19">
        <v>66.52</v>
      </c>
      <c r="W5" s="19">
        <v>53.9</v>
      </c>
      <c r="X5" s="22">
        <f>AVERAGE(V5:W5)</f>
        <v>60.209999999999994</v>
      </c>
      <c r="Y5" s="19">
        <v>72.180000000000007</v>
      </c>
      <c r="Z5" s="19">
        <v>62.86</v>
      </c>
      <c r="AA5" s="19">
        <v>75.180000000000007</v>
      </c>
      <c r="AB5" s="19">
        <v>62.24</v>
      </c>
      <c r="AC5" s="22">
        <f>AVERAGE(AA5:AB5)</f>
        <v>68.710000000000008</v>
      </c>
      <c r="AD5" s="19">
        <v>77.760000000000005</v>
      </c>
      <c r="AE5" s="19">
        <v>40.71</v>
      </c>
      <c r="AF5" s="22">
        <f>AVERAGE(AD5:AE5)</f>
        <v>59.234999999999999</v>
      </c>
      <c r="AG5" s="19">
        <v>77.14</v>
      </c>
      <c r="AH5" s="19">
        <v>48.8</v>
      </c>
      <c r="AI5" s="22">
        <f>AVERAGE(AG5:AH5)</f>
        <v>62.97</v>
      </c>
      <c r="AJ5" s="19">
        <v>86.46</v>
      </c>
      <c r="AK5" s="44">
        <f>AVERAGE(E5,I5,L5,O5,P5:U5,X5,Y5,Z5,AC5,AF5,AI5,AJ5)</f>
        <v>65.253627450980403</v>
      </c>
      <c r="AL5" s="19">
        <v>63.88</v>
      </c>
      <c r="AM5" s="19">
        <v>47.08</v>
      </c>
      <c r="AN5" s="19">
        <v>93.22</v>
      </c>
      <c r="AO5" s="22">
        <f>AVERAGE(AL5:AN5)</f>
        <v>68.06</v>
      </c>
      <c r="AP5" s="19">
        <v>86.9</v>
      </c>
      <c r="AQ5" s="19">
        <v>59.95</v>
      </c>
      <c r="AR5" s="19">
        <v>53.5</v>
      </c>
      <c r="AS5" s="22">
        <f>AVERAGE(AP5:AR5)</f>
        <v>66.783333333333346</v>
      </c>
      <c r="AT5" s="19">
        <v>76.06</v>
      </c>
      <c r="AU5" s="19">
        <v>39.72</v>
      </c>
      <c r="AV5" s="22">
        <f>AVERAGE(AT5:AU5)</f>
        <v>57.89</v>
      </c>
      <c r="AW5" s="19">
        <v>69.13</v>
      </c>
      <c r="AX5" s="19">
        <v>29.4</v>
      </c>
      <c r="AY5" s="22">
        <f>AVERAGE(AW5:AX5)</f>
        <v>49.265000000000001</v>
      </c>
      <c r="AZ5" s="19">
        <v>75.64</v>
      </c>
      <c r="BA5" s="19">
        <v>57.94</v>
      </c>
      <c r="BB5" s="19">
        <v>57.47</v>
      </c>
      <c r="BC5" s="19">
        <v>56.62</v>
      </c>
      <c r="BD5" s="19">
        <v>72.23</v>
      </c>
      <c r="BE5" s="19">
        <v>82.05</v>
      </c>
      <c r="BF5" s="19">
        <v>67.5</v>
      </c>
      <c r="BG5" s="19">
        <v>55.15</v>
      </c>
      <c r="BH5" s="22">
        <f>AVERAGE(BF5:BG5)</f>
        <v>61.325000000000003</v>
      </c>
      <c r="BI5" s="19">
        <v>72.44</v>
      </c>
      <c r="BJ5" s="19">
        <v>65.040000000000006</v>
      </c>
      <c r="BK5" s="19">
        <v>74.739999999999995</v>
      </c>
      <c r="BL5" s="19">
        <v>61.92</v>
      </c>
      <c r="BM5" s="22">
        <f>AVERAGE(BK5:BL5)</f>
        <v>68.33</v>
      </c>
      <c r="BN5" s="19">
        <v>78.510000000000005</v>
      </c>
      <c r="BO5" s="19">
        <v>41.81</v>
      </c>
      <c r="BP5" s="22">
        <f>AVERAGE(BN5:BO5)</f>
        <v>60.160000000000004</v>
      </c>
      <c r="BQ5" s="19">
        <v>77.900000000000006</v>
      </c>
      <c r="BR5" s="19">
        <v>49.44</v>
      </c>
      <c r="BS5" s="22">
        <f>AVERAGE(BQ5:BR5)</f>
        <v>63.67</v>
      </c>
      <c r="BT5" s="19">
        <v>86.58</v>
      </c>
      <c r="BU5" s="44">
        <f>AVERAGE(AO5,AS5,AV5,AY5,AZ5:BE5,BH5,BI5,BJ5,BM5,BP5,BS5,BT5)</f>
        <v>65.970196078431371</v>
      </c>
      <c r="BV5" s="120">
        <v>55.43</v>
      </c>
      <c r="BW5" s="35">
        <v>40.200000000000003</v>
      </c>
      <c r="BX5" s="35">
        <v>90.82</v>
      </c>
      <c r="BY5" s="36">
        <f>AVERAGE(BV5:BX5)</f>
        <v>62.15</v>
      </c>
      <c r="BZ5" s="35">
        <v>73.209999999999994</v>
      </c>
      <c r="CA5" s="35">
        <v>61.65</v>
      </c>
      <c r="CB5" s="36">
        <f>AVERAGE(BZ5:CA5)</f>
        <v>67.429999999999993</v>
      </c>
      <c r="CC5" s="35">
        <v>74.8</v>
      </c>
      <c r="CD5" s="35">
        <v>72.150000000000006</v>
      </c>
      <c r="CE5" s="35">
        <v>91.31</v>
      </c>
      <c r="CF5" s="35">
        <v>83.67</v>
      </c>
      <c r="CG5" s="35">
        <v>51.33</v>
      </c>
      <c r="CH5" s="36">
        <f>AVERAGE(CF5:CG5)</f>
        <v>67.5</v>
      </c>
      <c r="CI5" s="35">
        <v>83.82</v>
      </c>
      <c r="CJ5" s="35">
        <v>58.31</v>
      </c>
      <c r="CK5" s="36">
        <f>AVERAGE(CI5:CJ5)</f>
        <v>71.064999999999998</v>
      </c>
      <c r="CL5" s="35">
        <v>79.569999999999993</v>
      </c>
      <c r="CM5" s="35">
        <v>69.599999999999994</v>
      </c>
      <c r="CN5" s="36">
        <f>AVERAGE(CL5:CM5)</f>
        <v>74.584999999999994</v>
      </c>
      <c r="CO5" s="35">
        <v>38.94</v>
      </c>
      <c r="CP5" s="35">
        <v>37.479999999999997</v>
      </c>
      <c r="CQ5" s="44">
        <f>AVERAGE(BY5,CB5,CC5:CE5,CH5,CK5,CN5:CP5)</f>
        <v>65.741000000000014</v>
      </c>
    </row>
    <row r="6" spans="1:95" x14ac:dyDescent="0.25">
      <c r="A6" s="16" t="s">
        <v>3</v>
      </c>
      <c r="B6" s="37">
        <v>63.66</v>
      </c>
      <c r="C6" s="19">
        <v>47.04</v>
      </c>
      <c r="D6" s="19">
        <v>93.47</v>
      </c>
      <c r="E6" s="22">
        <f t="shared" ref="E6:E40" si="0">AVERAGE(B6:D6)</f>
        <v>68.056666666666658</v>
      </c>
      <c r="F6" s="19">
        <v>87.29</v>
      </c>
      <c r="G6" s="19">
        <v>55.27</v>
      </c>
      <c r="H6" s="19">
        <v>52.26</v>
      </c>
      <c r="I6" s="22">
        <f t="shared" ref="I6:I40" si="1">AVERAGE(F6:H6)</f>
        <v>64.94</v>
      </c>
      <c r="J6" s="19">
        <v>75.510000000000005</v>
      </c>
      <c r="K6" s="19">
        <v>39.020000000000003</v>
      </c>
      <c r="L6" s="22">
        <f t="shared" ref="L6:L40" si="2">AVERAGE(J6:K6)</f>
        <v>57.265000000000001</v>
      </c>
      <c r="M6" s="19">
        <v>67.39</v>
      </c>
      <c r="N6" s="19">
        <v>28.55</v>
      </c>
      <c r="O6" s="22">
        <f t="shared" ref="O6:O40" si="3">AVERAGE(M6:N6)</f>
        <v>47.97</v>
      </c>
      <c r="P6" s="19">
        <v>73.989999999999995</v>
      </c>
      <c r="Q6" s="19">
        <v>55.15</v>
      </c>
      <c r="R6" s="19">
        <v>55.15</v>
      </c>
      <c r="S6" s="19">
        <v>54.76</v>
      </c>
      <c r="T6" s="19">
        <v>68.959999999999994</v>
      </c>
      <c r="U6" s="19">
        <v>80.599999999999994</v>
      </c>
      <c r="V6" s="19">
        <v>65.010000000000005</v>
      </c>
      <c r="W6" s="19">
        <v>53.08</v>
      </c>
      <c r="X6" s="22">
        <f t="shared" ref="X6:X40" si="4">AVERAGE(V6:W6)</f>
        <v>59.045000000000002</v>
      </c>
      <c r="Y6" s="19">
        <v>72.930000000000007</v>
      </c>
      <c r="Z6" s="19">
        <v>61.85</v>
      </c>
      <c r="AA6" s="19">
        <v>73.16</v>
      </c>
      <c r="AB6" s="19">
        <v>61.22</v>
      </c>
      <c r="AC6" s="22">
        <f t="shared" ref="AC6:AC40" si="5">AVERAGE(AA6:AB6)</f>
        <v>67.19</v>
      </c>
      <c r="AD6" s="19">
        <v>76.61</v>
      </c>
      <c r="AE6" s="19">
        <v>39.880000000000003</v>
      </c>
      <c r="AF6" s="22">
        <f t="shared" ref="AF6:AF40" si="6">AVERAGE(AD6:AE6)</f>
        <v>58.245000000000005</v>
      </c>
      <c r="AG6" s="19">
        <v>75.22</v>
      </c>
      <c r="AH6" s="19">
        <v>47.8</v>
      </c>
      <c r="AI6" s="22">
        <f t="shared" ref="AI6:AI40" si="7">AVERAGE(AG6:AH6)</f>
        <v>61.51</v>
      </c>
      <c r="AJ6" s="19">
        <v>85.63</v>
      </c>
      <c r="AK6" s="44">
        <f t="shared" ref="AK6:AK40" si="8">AVERAGE(E6,I6,L6,O6,P6:U6,X6,Y6,Z6,AC6,AF6,AI6,AJ6)</f>
        <v>64.308333333333323</v>
      </c>
      <c r="AL6" s="19">
        <v>62.61</v>
      </c>
      <c r="AM6" s="19">
        <v>47.17</v>
      </c>
      <c r="AN6" s="19">
        <v>92.86</v>
      </c>
      <c r="AO6" s="22">
        <f t="shared" ref="AO6:AO40" si="9">AVERAGE(AL6:AN6)</f>
        <v>67.546666666666667</v>
      </c>
      <c r="AP6" s="19">
        <v>87.86</v>
      </c>
      <c r="AQ6" s="19">
        <v>57.2</v>
      </c>
      <c r="AR6" s="19">
        <v>53.12</v>
      </c>
      <c r="AS6" s="22">
        <f t="shared" ref="AS6:AS40" si="10">AVERAGE(AP6:AR6)</f>
        <v>66.06</v>
      </c>
      <c r="AT6" s="19">
        <v>75.900000000000006</v>
      </c>
      <c r="AU6" s="19">
        <v>37.950000000000003</v>
      </c>
      <c r="AV6" s="22">
        <f t="shared" ref="AV6:AV40" si="11">AVERAGE(AT6:AU6)</f>
        <v>56.925000000000004</v>
      </c>
      <c r="AW6" s="19">
        <v>66.709999999999994</v>
      </c>
      <c r="AX6" s="19">
        <v>27.59</v>
      </c>
      <c r="AY6" s="22">
        <f t="shared" ref="AY6:AY40" si="12">AVERAGE(AW6:AX6)</f>
        <v>47.15</v>
      </c>
      <c r="AZ6" s="19">
        <v>75.44</v>
      </c>
      <c r="BA6" s="19">
        <v>56.09</v>
      </c>
      <c r="BB6" s="19">
        <v>55.6</v>
      </c>
      <c r="BC6" s="19">
        <v>54.52</v>
      </c>
      <c r="BD6" s="19">
        <v>70.930000000000007</v>
      </c>
      <c r="BE6" s="19">
        <v>81.34</v>
      </c>
      <c r="BF6" s="19">
        <v>64.489999999999995</v>
      </c>
      <c r="BG6" s="19">
        <v>52.62</v>
      </c>
      <c r="BH6" s="22">
        <f t="shared" ref="BH6:BH40" si="13">AVERAGE(BF6:BG6)</f>
        <v>58.554999999999993</v>
      </c>
      <c r="BI6" s="19">
        <v>72.150000000000006</v>
      </c>
      <c r="BJ6" s="19">
        <v>64.400000000000006</v>
      </c>
      <c r="BK6" s="19">
        <v>71.56</v>
      </c>
      <c r="BL6" s="19">
        <v>58.77</v>
      </c>
      <c r="BM6" s="22">
        <f t="shared" ref="BM6:BM40" si="14">AVERAGE(BK6:BL6)</f>
        <v>65.165000000000006</v>
      </c>
      <c r="BN6" s="19">
        <v>76.16</v>
      </c>
      <c r="BO6" s="19">
        <v>38.9</v>
      </c>
      <c r="BP6" s="22">
        <f t="shared" ref="BP6:BP40" si="15">AVERAGE(BN6:BO6)</f>
        <v>57.53</v>
      </c>
      <c r="BQ6" s="19">
        <v>75.3</v>
      </c>
      <c r="BR6" s="19">
        <v>45.9</v>
      </c>
      <c r="BS6" s="22">
        <f t="shared" ref="BS6:BS40" si="16">AVERAGE(BQ6:BR6)</f>
        <v>60.599999999999994</v>
      </c>
      <c r="BT6" s="19">
        <v>85.55</v>
      </c>
      <c r="BU6" s="44">
        <f t="shared" ref="BU6:BU40" si="17">AVERAGE(AO6,AS6,AV6,AY6,AZ6:BE6,BH6,BI6,BJ6,BM6,BP6,BS6,BT6)</f>
        <v>64.444215686274518</v>
      </c>
      <c r="BV6" s="35">
        <v>54.43</v>
      </c>
      <c r="BW6" s="35">
        <v>39.86</v>
      </c>
      <c r="BX6" s="35">
        <v>89.9</v>
      </c>
      <c r="BY6" s="36">
        <f t="shared" ref="BY6:BY40" si="18">AVERAGE(BV6:BX6)</f>
        <v>61.396666666666668</v>
      </c>
      <c r="BZ6" s="35">
        <v>70.3</v>
      </c>
      <c r="CA6" s="35">
        <v>58.79</v>
      </c>
      <c r="CB6" s="36">
        <f t="shared" ref="CB6:CB40" si="19">AVERAGE(BZ6:CA6)</f>
        <v>64.545000000000002</v>
      </c>
      <c r="CC6" s="35">
        <v>76.59</v>
      </c>
      <c r="CD6" s="35">
        <v>72.400000000000006</v>
      </c>
      <c r="CE6" s="35">
        <v>90.17</v>
      </c>
      <c r="CF6" s="35">
        <v>82.29</v>
      </c>
      <c r="CG6" s="35">
        <v>49.07</v>
      </c>
      <c r="CH6" s="36">
        <f t="shared" ref="CH6:CH40" si="20">AVERAGE(CF6:CG6)</f>
        <v>65.680000000000007</v>
      </c>
      <c r="CI6" s="35">
        <v>82.6</v>
      </c>
      <c r="CJ6" s="35">
        <v>58.31</v>
      </c>
      <c r="CK6" s="36">
        <f t="shared" ref="CK6:CK40" si="21">AVERAGE(CI6:CJ6)</f>
        <v>70.454999999999998</v>
      </c>
      <c r="CL6" s="35">
        <v>77.08</v>
      </c>
      <c r="CM6" s="35">
        <v>67.25</v>
      </c>
      <c r="CN6" s="36">
        <f t="shared" ref="CN6:CN40" si="22">AVERAGE(CL6:CM6)</f>
        <v>72.164999999999992</v>
      </c>
      <c r="CO6" s="35">
        <v>37.51</v>
      </c>
      <c r="CP6" s="35">
        <v>37.299999999999997</v>
      </c>
      <c r="CQ6" s="44">
        <f t="shared" ref="CQ6:CQ40" si="23">AVERAGE(BY6,CB6,CC6:CE6,CH6,CK6,CN6:CP6)</f>
        <v>64.821166666666656</v>
      </c>
    </row>
    <row r="7" spans="1:95" x14ac:dyDescent="0.25">
      <c r="A7" s="17" t="s">
        <v>4</v>
      </c>
      <c r="B7" s="37">
        <v>52.86</v>
      </c>
      <c r="C7" s="19">
        <v>26.04</v>
      </c>
      <c r="D7" s="19">
        <v>93.75</v>
      </c>
      <c r="E7" s="22">
        <f t="shared" si="0"/>
        <v>57.550000000000004</v>
      </c>
      <c r="F7" s="19">
        <v>89.24</v>
      </c>
      <c r="G7" s="19">
        <v>50.69</v>
      </c>
      <c r="H7" s="19">
        <v>65.28</v>
      </c>
      <c r="I7" s="22">
        <f t="shared" si="1"/>
        <v>68.403333333333336</v>
      </c>
      <c r="J7" s="19">
        <v>78.13</v>
      </c>
      <c r="K7" s="19">
        <v>49.31</v>
      </c>
      <c r="L7" s="22">
        <f t="shared" si="2"/>
        <v>63.72</v>
      </c>
      <c r="M7" s="19">
        <v>77.08</v>
      </c>
      <c r="N7" s="19">
        <v>36.81</v>
      </c>
      <c r="O7" s="22">
        <f t="shared" si="3"/>
        <v>56.945</v>
      </c>
      <c r="P7" s="19">
        <v>61.46</v>
      </c>
      <c r="Q7" s="19">
        <v>46.88</v>
      </c>
      <c r="R7" s="19">
        <v>63.54</v>
      </c>
      <c r="S7" s="19">
        <v>53.65</v>
      </c>
      <c r="T7" s="19">
        <v>75</v>
      </c>
      <c r="U7" s="19">
        <v>85.42</v>
      </c>
      <c r="V7" s="19">
        <v>82.81</v>
      </c>
      <c r="W7" s="19">
        <v>76.39</v>
      </c>
      <c r="X7" s="22">
        <f t="shared" si="4"/>
        <v>79.599999999999994</v>
      </c>
      <c r="Y7" s="19">
        <v>77.08</v>
      </c>
      <c r="Z7" s="19">
        <v>78.13</v>
      </c>
      <c r="AA7" s="19">
        <v>81.25</v>
      </c>
      <c r="AB7" s="19">
        <v>64.58</v>
      </c>
      <c r="AC7" s="22">
        <f t="shared" si="5"/>
        <v>72.914999999999992</v>
      </c>
      <c r="AD7" s="19">
        <v>79.17</v>
      </c>
      <c r="AE7" s="19">
        <v>46.35</v>
      </c>
      <c r="AF7" s="22">
        <f t="shared" si="6"/>
        <v>62.760000000000005</v>
      </c>
      <c r="AG7" s="19">
        <v>84.38</v>
      </c>
      <c r="AH7" s="19">
        <v>58.33</v>
      </c>
      <c r="AI7" s="22">
        <f t="shared" si="7"/>
        <v>71.35499999999999</v>
      </c>
      <c r="AJ7" s="19">
        <v>88.54</v>
      </c>
      <c r="AK7" s="44">
        <f t="shared" si="8"/>
        <v>68.408725490196076</v>
      </c>
      <c r="AL7" s="19">
        <v>70.790000000000006</v>
      </c>
      <c r="AM7" s="19">
        <v>54.52</v>
      </c>
      <c r="AN7" s="19">
        <v>91.12</v>
      </c>
      <c r="AO7" s="22">
        <f t="shared" si="9"/>
        <v>72.143333333333331</v>
      </c>
      <c r="AP7" s="19">
        <v>92.21</v>
      </c>
      <c r="AQ7" s="19">
        <v>54.21</v>
      </c>
      <c r="AR7" s="19">
        <v>55.45</v>
      </c>
      <c r="AS7" s="22">
        <f t="shared" si="10"/>
        <v>67.290000000000006</v>
      </c>
      <c r="AT7" s="19">
        <v>73.83</v>
      </c>
      <c r="AU7" s="19">
        <v>31.46</v>
      </c>
      <c r="AV7" s="22">
        <f t="shared" si="11"/>
        <v>52.644999999999996</v>
      </c>
      <c r="AW7" s="19">
        <v>64.489999999999995</v>
      </c>
      <c r="AX7" s="19">
        <v>30.22</v>
      </c>
      <c r="AY7" s="22">
        <f t="shared" si="12"/>
        <v>47.354999999999997</v>
      </c>
      <c r="AZ7" s="19">
        <v>78.040000000000006</v>
      </c>
      <c r="BA7" s="19">
        <v>57.48</v>
      </c>
      <c r="BB7" s="19">
        <v>46.26</v>
      </c>
      <c r="BC7" s="19">
        <v>43.46</v>
      </c>
      <c r="BD7" s="19">
        <v>71.03</v>
      </c>
      <c r="BE7" s="19">
        <v>85.98</v>
      </c>
      <c r="BF7" s="19">
        <v>76.17</v>
      </c>
      <c r="BG7" s="19">
        <v>56.39</v>
      </c>
      <c r="BH7" s="22">
        <f t="shared" si="13"/>
        <v>66.28</v>
      </c>
      <c r="BI7" s="19">
        <v>78.5</v>
      </c>
      <c r="BJ7" s="19">
        <v>70.09</v>
      </c>
      <c r="BK7" s="19">
        <v>52.34</v>
      </c>
      <c r="BL7" s="19">
        <v>31.78</v>
      </c>
      <c r="BM7" s="22">
        <f t="shared" si="14"/>
        <v>42.06</v>
      </c>
      <c r="BN7" s="19">
        <v>81.31</v>
      </c>
      <c r="BO7" s="19">
        <v>39.25</v>
      </c>
      <c r="BP7" s="22">
        <f t="shared" si="15"/>
        <v>60.28</v>
      </c>
      <c r="BQ7" s="19">
        <v>82.24</v>
      </c>
      <c r="BR7" s="19">
        <v>39.25</v>
      </c>
      <c r="BS7" s="22">
        <f t="shared" si="16"/>
        <v>60.744999999999997</v>
      </c>
      <c r="BT7" s="19">
        <v>93.46</v>
      </c>
      <c r="BU7" s="44">
        <f t="shared" si="17"/>
        <v>64.299901960784297</v>
      </c>
      <c r="BV7" s="35">
        <v>43.35</v>
      </c>
      <c r="BW7" s="35">
        <v>29.96</v>
      </c>
      <c r="BX7" s="35">
        <v>91.77</v>
      </c>
      <c r="BY7" s="36">
        <f t="shared" si="18"/>
        <v>55.026666666666664</v>
      </c>
      <c r="BZ7" s="35">
        <v>79.11</v>
      </c>
      <c r="CA7" s="35">
        <v>76.790000000000006</v>
      </c>
      <c r="CB7" s="36">
        <f t="shared" si="19"/>
        <v>77.95</v>
      </c>
      <c r="CC7" s="35">
        <v>70.89</v>
      </c>
      <c r="CD7" s="35">
        <v>69.62</v>
      </c>
      <c r="CE7" s="35">
        <v>84.81</v>
      </c>
      <c r="CF7" s="35">
        <v>82.28</v>
      </c>
      <c r="CG7" s="35">
        <v>60.13</v>
      </c>
      <c r="CH7" s="36">
        <f t="shared" si="20"/>
        <v>71.204999999999998</v>
      </c>
      <c r="CI7" s="35">
        <v>78.48</v>
      </c>
      <c r="CJ7" s="35">
        <v>67.09</v>
      </c>
      <c r="CK7" s="36">
        <f t="shared" si="21"/>
        <v>72.784999999999997</v>
      </c>
      <c r="CL7" s="35">
        <v>82.28</v>
      </c>
      <c r="CM7" s="35">
        <v>67.09</v>
      </c>
      <c r="CN7" s="36">
        <f t="shared" si="22"/>
        <v>74.685000000000002</v>
      </c>
      <c r="CO7" s="35">
        <v>38.82</v>
      </c>
      <c r="CP7" s="35">
        <v>28.48</v>
      </c>
      <c r="CQ7" s="44">
        <f t="shared" si="23"/>
        <v>64.427166666666665</v>
      </c>
    </row>
    <row r="8" spans="1:95" x14ac:dyDescent="0.25">
      <c r="A8" s="17" t="s">
        <v>5</v>
      </c>
      <c r="B8" s="37">
        <v>66.38</v>
      </c>
      <c r="C8" s="19">
        <v>45.54</v>
      </c>
      <c r="D8" s="19">
        <v>94.54</v>
      </c>
      <c r="E8" s="22">
        <f t="shared" si="0"/>
        <v>68.819999999999993</v>
      </c>
      <c r="F8" s="19">
        <v>83.92</v>
      </c>
      <c r="G8" s="19">
        <v>53.11</v>
      </c>
      <c r="H8" s="19">
        <v>51.49</v>
      </c>
      <c r="I8" s="22">
        <f t="shared" si="1"/>
        <v>62.84</v>
      </c>
      <c r="J8" s="19">
        <v>76.599999999999994</v>
      </c>
      <c r="K8" s="19">
        <v>36.64</v>
      </c>
      <c r="L8" s="22">
        <f t="shared" si="2"/>
        <v>56.62</v>
      </c>
      <c r="M8" s="19">
        <v>69.510000000000005</v>
      </c>
      <c r="N8" s="19">
        <v>26.93</v>
      </c>
      <c r="O8" s="22">
        <f t="shared" si="3"/>
        <v>48.22</v>
      </c>
      <c r="P8" s="19">
        <v>72.94</v>
      </c>
      <c r="Q8" s="19">
        <v>54.59</v>
      </c>
      <c r="R8" s="19">
        <v>61.66</v>
      </c>
      <c r="S8" s="19">
        <v>60.83</v>
      </c>
      <c r="T8" s="19">
        <v>67.08</v>
      </c>
      <c r="U8" s="19">
        <v>83.25</v>
      </c>
      <c r="V8" s="19">
        <v>61.89</v>
      </c>
      <c r="W8" s="19">
        <v>48.88</v>
      </c>
      <c r="X8" s="22">
        <f t="shared" si="4"/>
        <v>55.385000000000005</v>
      </c>
      <c r="Y8" s="19">
        <v>72.819999999999993</v>
      </c>
      <c r="Z8" s="19">
        <v>58.04</v>
      </c>
      <c r="AA8" s="19">
        <v>72.84</v>
      </c>
      <c r="AB8" s="19">
        <v>62.89</v>
      </c>
      <c r="AC8" s="22">
        <f t="shared" si="5"/>
        <v>67.865000000000009</v>
      </c>
      <c r="AD8" s="19">
        <v>73.34</v>
      </c>
      <c r="AE8" s="19">
        <v>38.270000000000003</v>
      </c>
      <c r="AF8" s="22">
        <f t="shared" si="6"/>
        <v>55.805000000000007</v>
      </c>
      <c r="AG8" s="19">
        <v>71.12</v>
      </c>
      <c r="AH8" s="19">
        <v>46.46</v>
      </c>
      <c r="AI8" s="22">
        <f t="shared" si="7"/>
        <v>58.790000000000006</v>
      </c>
      <c r="AJ8" s="19">
        <v>83.4</v>
      </c>
      <c r="AK8" s="44">
        <f t="shared" si="8"/>
        <v>64.056176470588227</v>
      </c>
      <c r="AL8" s="19">
        <v>64.87</v>
      </c>
      <c r="AM8" s="19">
        <v>46.69</v>
      </c>
      <c r="AN8" s="19">
        <v>93.87</v>
      </c>
      <c r="AO8" s="22">
        <f t="shared" si="9"/>
        <v>68.476666666666674</v>
      </c>
      <c r="AP8" s="19">
        <v>85.04</v>
      </c>
      <c r="AQ8" s="19">
        <v>54.78</v>
      </c>
      <c r="AR8" s="19">
        <v>53.06</v>
      </c>
      <c r="AS8" s="22">
        <f t="shared" si="10"/>
        <v>64.293333333333337</v>
      </c>
      <c r="AT8" s="19">
        <v>76.56</v>
      </c>
      <c r="AU8" s="19">
        <v>37.090000000000003</v>
      </c>
      <c r="AV8" s="22">
        <f t="shared" si="11"/>
        <v>56.825000000000003</v>
      </c>
      <c r="AW8" s="19">
        <v>67.45</v>
      </c>
      <c r="AX8" s="19">
        <v>27.18</v>
      </c>
      <c r="AY8" s="22">
        <f t="shared" si="12"/>
        <v>47.314999999999998</v>
      </c>
      <c r="AZ8" s="19">
        <v>73.42</v>
      </c>
      <c r="BA8" s="19">
        <v>56.01</v>
      </c>
      <c r="BB8" s="19">
        <v>60.62</v>
      </c>
      <c r="BC8" s="19">
        <v>59.6</v>
      </c>
      <c r="BD8" s="19">
        <v>68.75</v>
      </c>
      <c r="BE8" s="19">
        <v>82.39</v>
      </c>
      <c r="BF8" s="19">
        <v>59.34</v>
      </c>
      <c r="BG8" s="19">
        <v>47.89</v>
      </c>
      <c r="BH8" s="22">
        <f t="shared" si="13"/>
        <v>53.615000000000002</v>
      </c>
      <c r="BI8" s="19">
        <v>70.489999999999995</v>
      </c>
      <c r="BJ8" s="19">
        <v>61.57</v>
      </c>
      <c r="BK8" s="19">
        <v>73.5</v>
      </c>
      <c r="BL8" s="19">
        <v>61.06</v>
      </c>
      <c r="BM8" s="22">
        <f t="shared" si="14"/>
        <v>67.28</v>
      </c>
      <c r="BN8" s="19">
        <v>72.75</v>
      </c>
      <c r="BO8" s="19">
        <v>36.6</v>
      </c>
      <c r="BP8" s="22">
        <f t="shared" si="15"/>
        <v>54.674999999999997</v>
      </c>
      <c r="BQ8" s="19">
        <v>71.59</v>
      </c>
      <c r="BR8" s="19">
        <v>44.64</v>
      </c>
      <c r="BS8" s="22">
        <f t="shared" si="16"/>
        <v>58.115000000000002</v>
      </c>
      <c r="BT8" s="19">
        <v>83.97</v>
      </c>
      <c r="BU8" s="44">
        <f t="shared" si="17"/>
        <v>63.965588235294113</v>
      </c>
      <c r="BV8" s="35">
        <v>55.8</v>
      </c>
      <c r="BW8" s="35">
        <v>39.46</v>
      </c>
      <c r="BX8" s="35">
        <v>89.61</v>
      </c>
      <c r="BY8" s="36">
        <f t="shared" si="18"/>
        <v>61.623333333333335</v>
      </c>
      <c r="BZ8" s="35">
        <v>65.31</v>
      </c>
      <c r="CA8" s="35">
        <v>52.59</v>
      </c>
      <c r="CB8" s="36">
        <f t="shared" si="19"/>
        <v>58.95</v>
      </c>
      <c r="CC8" s="35">
        <v>73.760000000000005</v>
      </c>
      <c r="CD8" s="35">
        <v>69.27</v>
      </c>
      <c r="CE8" s="35">
        <v>88.11</v>
      </c>
      <c r="CF8" s="35">
        <v>77.47</v>
      </c>
      <c r="CG8" s="35">
        <v>47.32</v>
      </c>
      <c r="CH8" s="36">
        <f t="shared" si="20"/>
        <v>62.394999999999996</v>
      </c>
      <c r="CI8" s="35">
        <v>78.25</v>
      </c>
      <c r="CJ8" s="35">
        <v>57.32</v>
      </c>
      <c r="CK8" s="36">
        <f t="shared" si="21"/>
        <v>67.784999999999997</v>
      </c>
      <c r="CL8" s="35">
        <v>75.13</v>
      </c>
      <c r="CM8" s="35">
        <v>66.150000000000006</v>
      </c>
      <c r="CN8" s="36">
        <f t="shared" si="22"/>
        <v>70.64</v>
      </c>
      <c r="CO8" s="35">
        <v>36.46</v>
      </c>
      <c r="CP8" s="35">
        <v>37.04</v>
      </c>
      <c r="CQ8" s="44">
        <f t="shared" si="23"/>
        <v>62.603333333333332</v>
      </c>
    </row>
    <row r="9" spans="1:95" x14ac:dyDescent="0.25">
      <c r="A9" s="17" t="s">
        <v>6</v>
      </c>
      <c r="B9" s="37">
        <v>66.55</v>
      </c>
      <c r="C9" s="19">
        <v>51.09</v>
      </c>
      <c r="D9" s="19">
        <v>92.3</v>
      </c>
      <c r="E9" s="22">
        <f t="shared" si="0"/>
        <v>69.98</v>
      </c>
      <c r="F9" s="19">
        <v>90.1</v>
      </c>
      <c r="G9" s="19">
        <v>50.57</v>
      </c>
      <c r="H9" s="19">
        <v>53.99</v>
      </c>
      <c r="I9" s="22">
        <f t="shared" si="1"/>
        <v>64.88666666666667</v>
      </c>
      <c r="J9" s="19">
        <v>74.55</v>
      </c>
      <c r="K9" s="19">
        <v>36.9</v>
      </c>
      <c r="L9" s="22">
        <f t="shared" si="2"/>
        <v>55.724999999999994</v>
      </c>
      <c r="M9" s="19">
        <v>67.66</v>
      </c>
      <c r="N9" s="19">
        <v>29.86</v>
      </c>
      <c r="O9" s="22">
        <f t="shared" si="3"/>
        <v>48.76</v>
      </c>
      <c r="P9" s="19">
        <v>79.209999999999994</v>
      </c>
      <c r="Q9" s="19">
        <v>53.67</v>
      </c>
      <c r="R9" s="19">
        <v>47.51</v>
      </c>
      <c r="S9" s="19">
        <v>44.79</v>
      </c>
      <c r="T9" s="19">
        <v>71.2</v>
      </c>
      <c r="U9" s="19">
        <v>77.17</v>
      </c>
      <c r="V9" s="19">
        <v>69.7</v>
      </c>
      <c r="W9" s="19">
        <v>59.6</v>
      </c>
      <c r="X9" s="22">
        <f t="shared" si="4"/>
        <v>64.650000000000006</v>
      </c>
      <c r="Y9" s="19">
        <v>76.900000000000006</v>
      </c>
      <c r="Z9" s="19">
        <v>67.3</v>
      </c>
      <c r="AA9" s="19">
        <v>74.55</v>
      </c>
      <c r="AB9" s="19">
        <v>65.13</v>
      </c>
      <c r="AC9" s="22">
        <f t="shared" si="5"/>
        <v>69.84</v>
      </c>
      <c r="AD9" s="19">
        <v>77.260000000000005</v>
      </c>
      <c r="AE9" s="19">
        <v>37.950000000000003</v>
      </c>
      <c r="AF9" s="22">
        <f t="shared" si="6"/>
        <v>57.605000000000004</v>
      </c>
      <c r="AG9" s="19">
        <v>77.72</v>
      </c>
      <c r="AH9" s="19">
        <v>47.83</v>
      </c>
      <c r="AI9" s="22">
        <f t="shared" si="7"/>
        <v>62.774999999999999</v>
      </c>
      <c r="AJ9" s="19">
        <v>88.04</v>
      </c>
      <c r="AK9" s="44">
        <f t="shared" si="8"/>
        <v>64.706568627450977</v>
      </c>
      <c r="AL9" s="19">
        <v>67.16</v>
      </c>
      <c r="AM9" s="19">
        <v>50.79</v>
      </c>
      <c r="AN9" s="19">
        <v>92.42</v>
      </c>
      <c r="AO9" s="22">
        <f t="shared" si="9"/>
        <v>70.123333333333335</v>
      </c>
      <c r="AP9" s="19">
        <v>89.12</v>
      </c>
      <c r="AQ9" s="19">
        <v>59.44</v>
      </c>
      <c r="AR9" s="19">
        <v>51.07</v>
      </c>
      <c r="AS9" s="22">
        <f t="shared" si="10"/>
        <v>66.543333333333337</v>
      </c>
      <c r="AT9" s="19">
        <v>73.78</v>
      </c>
      <c r="AU9" s="19">
        <v>34.159999999999997</v>
      </c>
      <c r="AV9" s="22">
        <f t="shared" si="11"/>
        <v>53.97</v>
      </c>
      <c r="AW9" s="19">
        <v>62.64</v>
      </c>
      <c r="AX9" s="19">
        <v>22.65</v>
      </c>
      <c r="AY9" s="22">
        <f t="shared" si="12"/>
        <v>42.644999999999996</v>
      </c>
      <c r="AZ9" s="19">
        <v>78.02</v>
      </c>
      <c r="BA9" s="19">
        <v>58.48</v>
      </c>
      <c r="BB9" s="19">
        <v>54.93</v>
      </c>
      <c r="BC9" s="19">
        <v>50.64</v>
      </c>
      <c r="BD9" s="19">
        <v>75.489999999999995</v>
      </c>
      <c r="BE9" s="19">
        <v>80.03</v>
      </c>
      <c r="BF9" s="19">
        <v>71.25</v>
      </c>
      <c r="BG9" s="19">
        <v>61.1</v>
      </c>
      <c r="BH9" s="22">
        <f t="shared" si="13"/>
        <v>66.174999999999997</v>
      </c>
      <c r="BI9" s="19">
        <v>74.89</v>
      </c>
      <c r="BJ9" s="19">
        <v>71.12</v>
      </c>
      <c r="BK9" s="19">
        <v>74.55</v>
      </c>
      <c r="BL9" s="19">
        <v>61.7</v>
      </c>
      <c r="BM9" s="22">
        <f t="shared" si="14"/>
        <v>68.125</v>
      </c>
      <c r="BN9" s="19">
        <v>80.55</v>
      </c>
      <c r="BO9" s="19">
        <v>34.96</v>
      </c>
      <c r="BP9" s="22">
        <f t="shared" si="15"/>
        <v>57.754999999999995</v>
      </c>
      <c r="BQ9" s="19">
        <v>82.01</v>
      </c>
      <c r="BR9" s="19">
        <v>43.27</v>
      </c>
      <c r="BS9" s="22">
        <f t="shared" si="16"/>
        <v>62.64</v>
      </c>
      <c r="BT9" s="19">
        <v>89.89</v>
      </c>
      <c r="BU9" s="44">
        <f t="shared" si="17"/>
        <v>65.968627450980392</v>
      </c>
      <c r="BV9" s="35">
        <v>54.13</v>
      </c>
      <c r="BW9" s="35">
        <v>34.86</v>
      </c>
      <c r="BX9" s="35">
        <v>91.65</v>
      </c>
      <c r="BY9" s="36">
        <f t="shared" si="18"/>
        <v>60.213333333333338</v>
      </c>
      <c r="BZ9" s="35">
        <v>72.59</v>
      </c>
      <c r="CA9" s="35">
        <v>62.57</v>
      </c>
      <c r="CB9" s="36">
        <f t="shared" si="19"/>
        <v>67.58</v>
      </c>
      <c r="CC9" s="35">
        <v>81.89</v>
      </c>
      <c r="CD9" s="35">
        <v>75.58</v>
      </c>
      <c r="CE9" s="35">
        <v>91.36</v>
      </c>
      <c r="CF9" s="35">
        <v>84.8</v>
      </c>
      <c r="CG9" s="35">
        <v>52.41</v>
      </c>
      <c r="CH9" s="36">
        <f t="shared" si="20"/>
        <v>68.60499999999999</v>
      </c>
      <c r="CI9" s="35">
        <v>82.97</v>
      </c>
      <c r="CJ9" s="35">
        <v>62.54</v>
      </c>
      <c r="CK9" s="36">
        <f t="shared" si="21"/>
        <v>72.754999999999995</v>
      </c>
      <c r="CL9" s="35">
        <v>80.150000000000006</v>
      </c>
      <c r="CM9" s="35">
        <v>69.44</v>
      </c>
      <c r="CN9" s="36">
        <f t="shared" si="22"/>
        <v>74.795000000000002</v>
      </c>
      <c r="CO9" s="35">
        <v>37.32</v>
      </c>
      <c r="CP9" s="35">
        <v>36.299999999999997</v>
      </c>
      <c r="CQ9" s="44">
        <f t="shared" si="23"/>
        <v>66.639833333333328</v>
      </c>
    </row>
    <row r="10" spans="1:95" x14ac:dyDescent="0.25">
      <c r="A10" s="17" t="s">
        <v>7</v>
      </c>
      <c r="B10" s="37">
        <v>65.040000000000006</v>
      </c>
      <c r="C10" s="19">
        <v>61.9</v>
      </c>
      <c r="D10" s="19">
        <v>95.02</v>
      </c>
      <c r="E10" s="22">
        <f t="shared" si="0"/>
        <v>73.986666666666665</v>
      </c>
      <c r="F10" s="19">
        <v>86.44</v>
      </c>
      <c r="G10" s="19">
        <v>62.05</v>
      </c>
      <c r="H10" s="19">
        <v>49.64</v>
      </c>
      <c r="I10" s="22">
        <f t="shared" si="1"/>
        <v>66.043333333333337</v>
      </c>
      <c r="J10" s="19">
        <v>70.13</v>
      </c>
      <c r="K10" s="19">
        <v>35.35</v>
      </c>
      <c r="L10" s="22">
        <f t="shared" si="2"/>
        <v>52.739999999999995</v>
      </c>
      <c r="M10" s="19">
        <v>65.37</v>
      </c>
      <c r="N10" s="19">
        <v>30.3</v>
      </c>
      <c r="O10" s="22">
        <f t="shared" si="3"/>
        <v>47.835000000000001</v>
      </c>
      <c r="P10" s="19">
        <v>72.510000000000005</v>
      </c>
      <c r="Q10" s="19">
        <v>52.6</v>
      </c>
      <c r="R10" s="19">
        <v>50.22</v>
      </c>
      <c r="S10" s="19">
        <v>45.89</v>
      </c>
      <c r="T10" s="19">
        <v>76.62</v>
      </c>
      <c r="U10" s="19">
        <v>80.09</v>
      </c>
      <c r="V10" s="19">
        <v>58.66</v>
      </c>
      <c r="W10" s="19">
        <v>47.19</v>
      </c>
      <c r="X10" s="22">
        <f t="shared" si="4"/>
        <v>52.924999999999997</v>
      </c>
      <c r="Y10" s="19">
        <v>80.09</v>
      </c>
      <c r="Z10" s="19">
        <v>63.64</v>
      </c>
      <c r="AA10" s="19">
        <v>79.22</v>
      </c>
      <c r="AB10" s="19">
        <v>65.8</v>
      </c>
      <c r="AC10" s="22">
        <f t="shared" si="5"/>
        <v>72.509999999999991</v>
      </c>
      <c r="AD10" s="19">
        <v>77.489999999999995</v>
      </c>
      <c r="AE10" s="19">
        <v>40.26</v>
      </c>
      <c r="AF10" s="22">
        <f t="shared" si="6"/>
        <v>58.875</v>
      </c>
      <c r="AG10" s="19">
        <v>74.459999999999994</v>
      </c>
      <c r="AH10" s="19">
        <v>47.62</v>
      </c>
      <c r="AI10" s="22">
        <f t="shared" si="7"/>
        <v>61.039999999999992</v>
      </c>
      <c r="AJ10" s="19">
        <v>81.819999999999993</v>
      </c>
      <c r="AK10" s="44">
        <f t="shared" si="8"/>
        <v>64.084411764705877</v>
      </c>
      <c r="AL10" s="19">
        <v>61.81</v>
      </c>
      <c r="AM10" s="19">
        <v>48.94</v>
      </c>
      <c r="AN10" s="19">
        <v>94.89</v>
      </c>
      <c r="AO10" s="22">
        <f t="shared" si="9"/>
        <v>68.546666666666667</v>
      </c>
      <c r="AP10" s="19">
        <v>86.24</v>
      </c>
      <c r="AQ10" s="19">
        <v>54.89</v>
      </c>
      <c r="AR10" s="19">
        <v>60.57</v>
      </c>
      <c r="AS10" s="22">
        <f t="shared" si="10"/>
        <v>67.233333333333334</v>
      </c>
      <c r="AT10" s="19">
        <v>78.72</v>
      </c>
      <c r="AU10" s="19">
        <v>31.21</v>
      </c>
      <c r="AV10" s="22">
        <f t="shared" si="11"/>
        <v>54.965000000000003</v>
      </c>
      <c r="AW10" s="19">
        <v>72.34</v>
      </c>
      <c r="AX10" s="19">
        <v>27.38</v>
      </c>
      <c r="AY10" s="22">
        <f t="shared" si="12"/>
        <v>49.86</v>
      </c>
      <c r="AZ10" s="19">
        <v>81.7</v>
      </c>
      <c r="BA10" s="19">
        <v>58.51</v>
      </c>
      <c r="BB10" s="19">
        <v>65.11</v>
      </c>
      <c r="BC10" s="19">
        <v>63.4</v>
      </c>
      <c r="BD10" s="19">
        <v>72.77</v>
      </c>
      <c r="BE10" s="19">
        <v>83.4</v>
      </c>
      <c r="BF10" s="19">
        <v>64.89</v>
      </c>
      <c r="BG10" s="19">
        <v>44.54</v>
      </c>
      <c r="BH10" s="22">
        <f t="shared" si="13"/>
        <v>54.715000000000003</v>
      </c>
      <c r="BI10" s="19">
        <v>83.4</v>
      </c>
      <c r="BJ10" s="19">
        <v>78.72</v>
      </c>
      <c r="BK10" s="19">
        <v>70.64</v>
      </c>
      <c r="BL10" s="19">
        <v>53.62</v>
      </c>
      <c r="BM10" s="22">
        <f t="shared" si="14"/>
        <v>62.129999999999995</v>
      </c>
      <c r="BN10" s="19">
        <v>82.98</v>
      </c>
      <c r="BO10" s="19">
        <v>42.34</v>
      </c>
      <c r="BP10" s="22">
        <f t="shared" si="15"/>
        <v>62.660000000000004</v>
      </c>
      <c r="BQ10" s="19">
        <v>75.739999999999995</v>
      </c>
      <c r="BR10" s="19">
        <v>45.96</v>
      </c>
      <c r="BS10" s="22">
        <f t="shared" si="16"/>
        <v>60.849999999999994</v>
      </c>
      <c r="BT10" s="19">
        <v>90.64</v>
      </c>
      <c r="BU10" s="44">
        <f t="shared" si="17"/>
        <v>68.153529411764708</v>
      </c>
      <c r="BV10" s="35">
        <v>60.87</v>
      </c>
      <c r="BW10" s="35">
        <v>57.7</v>
      </c>
      <c r="BX10" s="35">
        <v>89.24</v>
      </c>
      <c r="BY10" s="36">
        <f t="shared" si="18"/>
        <v>69.27</v>
      </c>
      <c r="BZ10" s="35">
        <v>71.97</v>
      </c>
      <c r="CA10" s="35">
        <v>57.85</v>
      </c>
      <c r="CB10" s="36">
        <f t="shared" si="19"/>
        <v>64.91</v>
      </c>
      <c r="CC10" s="35">
        <v>78.03</v>
      </c>
      <c r="CD10" s="35">
        <v>69.06</v>
      </c>
      <c r="CE10" s="35">
        <v>96.86</v>
      </c>
      <c r="CF10" s="35">
        <v>89.69</v>
      </c>
      <c r="CG10" s="35">
        <v>51.57</v>
      </c>
      <c r="CH10" s="36">
        <f t="shared" si="20"/>
        <v>70.63</v>
      </c>
      <c r="CI10" s="35">
        <v>87</v>
      </c>
      <c r="CJ10" s="35">
        <v>60.54</v>
      </c>
      <c r="CK10" s="36">
        <f t="shared" si="21"/>
        <v>73.77</v>
      </c>
      <c r="CL10" s="35">
        <v>72.650000000000006</v>
      </c>
      <c r="CM10" s="35">
        <v>58.3</v>
      </c>
      <c r="CN10" s="36">
        <f t="shared" si="22"/>
        <v>65.474999999999994</v>
      </c>
      <c r="CO10" s="35">
        <v>40.21</v>
      </c>
      <c r="CP10" s="35">
        <v>28.03</v>
      </c>
      <c r="CQ10" s="44">
        <f t="shared" si="23"/>
        <v>65.624499999999998</v>
      </c>
    </row>
    <row r="11" spans="1:95" x14ac:dyDescent="0.25">
      <c r="A11" s="17" t="s">
        <v>8</v>
      </c>
      <c r="B11" s="37">
        <v>54.71</v>
      </c>
      <c r="C11" s="19">
        <v>47.7</v>
      </c>
      <c r="D11" s="19">
        <v>95.29</v>
      </c>
      <c r="E11" s="22">
        <f t="shared" si="0"/>
        <v>65.899999999999991</v>
      </c>
      <c r="F11" s="19">
        <v>94.95</v>
      </c>
      <c r="G11" s="19">
        <v>55.11</v>
      </c>
      <c r="H11" s="19">
        <v>49.61</v>
      </c>
      <c r="I11" s="22">
        <f t="shared" si="1"/>
        <v>66.556666666666672</v>
      </c>
      <c r="J11" s="19">
        <v>84.51</v>
      </c>
      <c r="K11" s="19">
        <v>53.65</v>
      </c>
      <c r="L11" s="22">
        <f t="shared" si="2"/>
        <v>69.08</v>
      </c>
      <c r="M11" s="19">
        <v>68.010000000000005</v>
      </c>
      <c r="N11" s="19">
        <v>30.64</v>
      </c>
      <c r="O11" s="22">
        <f t="shared" si="3"/>
        <v>49.325000000000003</v>
      </c>
      <c r="P11" s="19">
        <v>79.97</v>
      </c>
      <c r="Q11" s="19">
        <v>56.4</v>
      </c>
      <c r="R11" s="19">
        <v>44.44</v>
      </c>
      <c r="S11" s="19">
        <v>46.97</v>
      </c>
      <c r="T11" s="19">
        <v>78.45</v>
      </c>
      <c r="U11" s="19">
        <v>83.16</v>
      </c>
      <c r="V11" s="19">
        <v>75.25</v>
      </c>
      <c r="W11" s="19">
        <v>64.2</v>
      </c>
      <c r="X11" s="22">
        <f t="shared" si="4"/>
        <v>69.724999999999994</v>
      </c>
      <c r="Y11" s="19">
        <v>76.430000000000007</v>
      </c>
      <c r="Z11" s="19">
        <v>64.650000000000006</v>
      </c>
      <c r="AA11" s="19">
        <v>72.05</v>
      </c>
      <c r="AB11" s="19">
        <v>56.23</v>
      </c>
      <c r="AC11" s="22">
        <f t="shared" si="5"/>
        <v>64.14</v>
      </c>
      <c r="AD11" s="19">
        <v>87.88</v>
      </c>
      <c r="AE11" s="19">
        <v>47.81</v>
      </c>
      <c r="AF11" s="22">
        <f t="shared" si="6"/>
        <v>67.844999999999999</v>
      </c>
      <c r="AG11" s="19">
        <v>87.21</v>
      </c>
      <c r="AH11" s="19">
        <v>56.9</v>
      </c>
      <c r="AI11" s="22">
        <f t="shared" si="7"/>
        <v>72.054999999999993</v>
      </c>
      <c r="AJ11" s="19">
        <v>89.23</v>
      </c>
      <c r="AK11" s="44">
        <f t="shared" si="8"/>
        <v>67.313333333333333</v>
      </c>
      <c r="AL11" s="19">
        <v>59.31</v>
      </c>
      <c r="AM11" s="19">
        <v>41.37</v>
      </c>
      <c r="AN11" s="19">
        <v>96.63</v>
      </c>
      <c r="AO11" s="22">
        <f t="shared" si="9"/>
        <v>65.77</v>
      </c>
      <c r="AP11" s="19">
        <v>92.91</v>
      </c>
      <c r="AQ11" s="19">
        <v>55.32</v>
      </c>
      <c r="AR11" s="19">
        <v>44.09</v>
      </c>
      <c r="AS11" s="22">
        <f t="shared" si="10"/>
        <v>64.106666666666669</v>
      </c>
      <c r="AT11" s="19">
        <v>68.44</v>
      </c>
      <c r="AU11" s="19">
        <v>28.37</v>
      </c>
      <c r="AV11" s="22">
        <f t="shared" si="11"/>
        <v>48.405000000000001</v>
      </c>
      <c r="AW11" s="19">
        <v>65.25</v>
      </c>
      <c r="AX11" s="19">
        <v>26</v>
      </c>
      <c r="AY11" s="22">
        <f t="shared" si="12"/>
        <v>45.625</v>
      </c>
      <c r="AZ11" s="19">
        <v>80.67</v>
      </c>
      <c r="BA11" s="19">
        <v>62.59</v>
      </c>
      <c r="BB11" s="19">
        <v>55.5</v>
      </c>
      <c r="BC11" s="19">
        <v>61.52</v>
      </c>
      <c r="BD11" s="19">
        <v>84.75</v>
      </c>
      <c r="BE11" s="19">
        <v>84.4</v>
      </c>
      <c r="BF11" s="19">
        <v>78.19</v>
      </c>
      <c r="BG11" s="19">
        <v>66.31</v>
      </c>
      <c r="BH11" s="22">
        <f t="shared" si="13"/>
        <v>72.25</v>
      </c>
      <c r="BI11" s="19">
        <v>78.72</v>
      </c>
      <c r="BJ11" s="19">
        <v>75.53</v>
      </c>
      <c r="BK11" s="19">
        <v>82.62</v>
      </c>
      <c r="BL11" s="19">
        <v>67.38</v>
      </c>
      <c r="BM11" s="22">
        <f t="shared" si="14"/>
        <v>75</v>
      </c>
      <c r="BN11" s="19">
        <v>87.23</v>
      </c>
      <c r="BO11" s="19">
        <v>48.05</v>
      </c>
      <c r="BP11" s="22">
        <f t="shared" si="15"/>
        <v>67.64</v>
      </c>
      <c r="BQ11" s="19">
        <v>86.17</v>
      </c>
      <c r="BR11" s="19">
        <v>47.52</v>
      </c>
      <c r="BS11" s="22">
        <f t="shared" si="16"/>
        <v>66.844999999999999</v>
      </c>
      <c r="BT11" s="19">
        <v>92.2</v>
      </c>
      <c r="BU11" s="44">
        <f t="shared" si="17"/>
        <v>69.50127450980392</v>
      </c>
      <c r="BV11" s="35">
        <v>51.38</v>
      </c>
      <c r="BW11" s="35">
        <v>38.869999999999997</v>
      </c>
      <c r="BX11" s="35">
        <v>88.93</v>
      </c>
      <c r="BY11" s="36">
        <f t="shared" si="18"/>
        <v>59.726666666666667</v>
      </c>
      <c r="BZ11" s="35">
        <v>72.13</v>
      </c>
      <c r="CA11" s="35">
        <v>60.08</v>
      </c>
      <c r="CB11" s="36">
        <f t="shared" si="19"/>
        <v>66.10499999999999</v>
      </c>
      <c r="CC11" s="35">
        <v>73.52</v>
      </c>
      <c r="CD11" s="35">
        <v>72.73</v>
      </c>
      <c r="CE11" s="35">
        <v>93.28</v>
      </c>
      <c r="CF11" s="35">
        <v>85.38</v>
      </c>
      <c r="CG11" s="35">
        <v>61.07</v>
      </c>
      <c r="CH11" s="36">
        <f t="shared" si="20"/>
        <v>73.224999999999994</v>
      </c>
      <c r="CI11" s="35">
        <v>84.58</v>
      </c>
      <c r="CJ11" s="35">
        <v>61.26</v>
      </c>
      <c r="CK11" s="36">
        <f t="shared" si="21"/>
        <v>72.92</v>
      </c>
      <c r="CL11" s="35">
        <v>79.05</v>
      </c>
      <c r="CM11" s="35">
        <v>64.03</v>
      </c>
      <c r="CN11" s="36">
        <f t="shared" si="22"/>
        <v>71.539999999999992</v>
      </c>
      <c r="CO11" s="35">
        <v>48.09</v>
      </c>
      <c r="CP11" s="35">
        <v>33.200000000000003</v>
      </c>
      <c r="CQ11" s="44">
        <f t="shared" si="23"/>
        <v>66.433666666666682</v>
      </c>
    </row>
    <row r="12" spans="1:95" x14ac:dyDescent="0.25">
      <c r="A12" s="17" t="s">
        <v>9</v>
      </c>
      <c r="B12" s="37">
        <v>60.3</v>
      </c>
      <c r="C12" s="19">
        <v>46.51</v>
      </c>
      <c r="D12" s="19">
        <v>93.75</v>
      </c>
      <c r="E12" s="22">
        <f t="shared" si="0"/>
        <v>66.853333333333339</v>
      </c>
      <c r="F12" s="19">
        <v>87.05</v>
      </c>
      <c r="G12" s="19">
        <v>50.68</v>
      </c>
      <c r="H12" s="19">
        <v>43.47</v>
      </c>
      <c r="I12" s="22">
        <f t="shared" si="1"/>
        <v>60.4</v>
      </c>
      <c r="J12" s="19">
        <v>74.66</v>
      </c>
      <c r="K12" s="19">
        <v>39.86</v>
      </c>
      <c r="L12" s="22">
        <f t="shared" si="2"/>
        <v>57.26</v>
      </c>
      <c r="M12" s="19">
        <v>64.53</v>
      </c>
      <c r="N12" s="19">
        <v>28.04</v>
      </c>
      <c r="O12" s="22">
        <f t="shared" si="3"/>
        <v>46.284999999999997</v>
      </c>
      <c r="P12" s="19">
        <v>75</v>
      </c>
      <c r="Q12" s="19">
        <v>57.09</v>
      </c>
      <c r="R12" s="19">
        <v>52.53</v>
      </c>
      <c r="S12" s="19">
        <v>47.97</v>
      </c>
      <c r="T12" s="19">
        <v>70.27</v>
      </c>
      <c r="U12" s="19">
        <v>74.66</v>
      </c>
      <c r="V12" s="19">
        <v>65.2</v>
      </c>
      <c r="W12" s="19">
        <v>55.74</v>
      </c>
      <c r="X12" s="22">
        <f t="shared" si="4"/>
        <v>60.47</v>
      </c>
      <c r="Y12" s="19">
        <v>77.36</v>
      </c>
      <c r="Z12" s="19">
        <v>65.88</v>
      </c>
      <c r="AA12" s="19">
        <v>80.739999999999995</v>
      </c>
      <c r="AB12" s="19">
        <v>64.86</v>
      </c>
      <c r="AC12" s="22">
        <f t="shared" si="5"/>
        <v>72.8</v>
      </c>
      <c r="AD12" s="19">
        <v>79.05</v>
      </c>
      <c r="AE12" s="19">
        <v>41.55</v>
      </c>
      <c r="AF12" s="22">
        <f t="shared" si="6"/>
        <v>60.3</v>
      </c>
      <c r="AG12" s="19">
        <v>78.72</v>
      </c>
      <c r="AH12" s="19">
        <v>50.68</v>
      </c>
      <c r="AI12" s="22">
        <f t="shared" si="7"/>
        <v>64.7</v>
      </c>
      <c r="AJ12" s="19">
        <v>89.19</v>
      </c>
      <c r="AK12" s="44">
        <f>AVERAGE(E12,I12,L12,O12,P12:U12,X12,Y12,Z12,AC12,AF12,AI12,AJ12)</f>
        <v>64.648137254901954</v>
      </c>
      <c r="AL12" s="19">
        <v>68.33</v>
      </c>
      <c r="AM12" s="19">
        <v>45.25</v>
      </c>
      <c r="AN12" s="19">
        <v>90.5</v>
      </c>
      <c r="AO12" s="22">
        <f t="shared" si="9"/>
        <v>68.026666666666657</v>
      </c>
      <c r="AP12" s="19">
        <v>88.99</v>
      </c>
      <c r="AQ12" s="19">
        <v>52.64</v>
      </c>
      <c r="AR12" s="19">
        <v>51.13</v>
      </c>
      <c r="AS12" s="22">
        <f t="shared" si="10"/>
        <v>64.25333333333333</v>
      </c>
      <c r="AT12" s="19">
        <v>74.66</v>
      </c>
      <c r="AU12" s="19">
        <v>37.71</v>
      </c>
      <c r="AV12" s="22">
        <f t="shared" si="11"/>
        <v>56.185000000000002</v>
      </c>
      <c r="AW12" s="19">
        <v>65.61</v>
      </c>
      <c r="AX12" s="19">
        <v>27.45</v>
      </c>
      <c r="AY12" s="22">
        <f t="shared" si="12"/>
        <v>46.53</v>
      </c>
      <c r="AZ12" s="19">
        <v>72.17</v>
      </c>
      <c r="BA12" s="19">
        <v>59.5</v>
      </c>
      <c r="BB12" s="19">
        <v>58.37</v>
      </c>
      <c r="BC12" s="19">
        <v>50.45</v>
      </c>
      <c r="BD12" s="19">
        <v>74.209999999999994</v>
      </c>
      <c r="BE12" s="19">
        <v>81.45</v>
      </c>
      <c r="BF12" s="19">
        <v>60.86</v>
      </c>
      <c r="BG12" s="19">
        <v>48.72</v>
      </c>
      <c r="BH12" s="22">
        <f t="shared" si="13"/>
        <v>54.79</v>
      </c>
      <c r="BI12" s="19">
        <v>66.52</v>
      </c>
      <c r="BJ12" s="19">
        <v>60.63</v>
      </c>
      <c r="BK12" s="19">
        <v>81</v>
      </c>
      <c r="BL12" s="19">
        <v>61.09</v>
      </c>
      <c r="BM12" s="22">
        <f t="shared" si="14"/>
        <v>71.045000000000002</v>
      </c>
      <c r="BN12" s="19">
        <v>79.64</v>
      </c>
      <c r="BO12" s="19">
        <v>41.18</v>
      </c>
      <c r="BP12" s="22">
        <f t="shared" si="15"/>
        <v>60.41</v>
      </c>
      <c r="BQ12" s="19">
        <v>72.400000000000006</v>
      </c>
      <c r="BR12" s="19">
        <v>41.63</v>
      </c>
      <c r="BS12" s="22">
        <f t="shared" si="16"/>
        <v>57.015000000000001</v>
      </c>
      <c r="BT12" s="19">
        <v>84.62</v>
      </c>
      <c r="BU12" s="44">
        <f t="shared" si="17"/>
        <v>63.892647058823513</v>
      </c>
      <c r="BV12" s="35">
        <v>49.21</v>
      </c>
      <c r="BW12" s="35">
        <v>38.909999999999997</v>
      </c>
      <c r="BX12" s="35">
        <v>88.33</v>
      </c>
      <c r="BY12" s="36">
        <f t="shared" si="18"/>
        <v>58.816666666666663</v>
      </c>
      <c r="BZ12" s="35">
        <v>71.290000000000006</v>
      </c>
      <c r="CA12" s="35">
        <v>59.41</v>
      </c>
      <c r="CB12" s="36">
        <f t="shared" si="19"/>
        <v>65.349999999999994</v>
      </c>
      <c r="CC12" s="35">
        <v>75.709999999999994</v>
      </c>
      <c r="CD12" s="35">
        <v>65.930000000000007</v>
      </c>
      <c r="CE12" s="35">
        <v>93.69</v>
      </c>
      <c r="CF12" s="35">
        <v>88.96</v>
      </c>
      <c r="CG12" s="35">
        <v>49.21</v>
      </c>
      <c r="CH12" s="36">
        <f t="shared" si="20"/>
        <v>69.084999999999994</v>
      </c>
      <c r="CI12" s="35">
        <v>85.17</v>
      </c>
      <c r="CJ12" s="35">
        <v>50.16</v>
      </c>
      <c r="CK12" s="36">
        <f t="shared" si="21"/>
        <v>67.664999999999992</v>
      </c>
      <c r="CL12" s="35">
        <v>75.08</v>
      </c>
      <c r="CM12" s="35">
        <v>61.2</v>
      </c>
      <c r="CN12" s="36">
        <f t="shared" si="22"/>
        <v>68.14</v>
      </c>
      <c r="CO12" s="35">
        <v>37.96</v>
      </c>
      <c r="CP12" s="35">
        <v>44.79</v>
      </c>
      <c r="CQ12" s="44">
        <f t="shared" si="23"/>
        <v>64.713666666666668</v>
      </c>
    </row>
    <row r="13" spans="1:95" x14ac:dyDescent="0.25">
      <c r="A13" s="17" t="s">
        <v>10</v>
      </c>
      <c r="B13" s="37">
        <v>64.69</v>
      </c>
      <c r="C13" s="19">
        <v>53.15</v>
      </c>
      <c r="D13" s="19">
        <v>96.5</v>
      </c>
      <c r="E13" s="22">
        <f t="shared" si="0"/>
        <v>71.446666666666673</v>
      </c>
      <c r="F13" s="19">
        <v>90.44</v>
      </c>
      <c r="G13" s="19">
        <v>62.7</v>
      </c>
      <c r="H13" s="19">
        <v>68.069999999999993</v>
      </c>
      <c r="I13" s="22">
        <f t="shared" si="1"/>
        <v>73.736666666666665</v>
      </c>
      <c r="J13" s="19">
        <v>83.92</v>
      </c>
      <c r="K13" s="19">
        <v>55.71</v>
      </c>
      <c r="L13" s="22">
        <f t="shared" si="2"/>
        <v>69.814999999999998</v>
      </c>
      <c r="M13" s="19">
        <v>77.62</v>
      </c>
      <c r="N13" s="19">
        <v>44.76</v>
      </c>
      <c r="O13" s="22">
        <f t="shared" si="3"/>
        <v>61.19</v>
      </c>
      <c r="P13" s="19">
        <v>79.02</v>
      </c>
      <c r="Q13" s="19">
        <v>64.69</v>
      </c>
      <c r="R13" s="19">
        <v>37.409999999999997</v>
      </c>
      <c r="S13" s="19">
        <v>36.36</v>
      </c>
      <c r="T13" s="19">
        <v>60.84</v>
      </c>
      <c r="U13" s="19">
        <v>86.01</v>
      </c>
      <c r="V13" s="19">
        <v>62.94</v>
      </c>
      <c r="W13" s="19">
        <v>53.15</v>
      </c>
      <c r="X13" s="22">
        <f t="shared" si="4"/>
        <v>58.045000000000002</v>
      </c>
      <c r="Y13" s="19">
        <v>81.12</v>
      </c>
      <c r="Z13" s="19">
        <v>61.54</v>
      </c>
      <c r="AA13" s="19">
        <v>65.03</v>
      </c>
      <c r="AB13" s="19">
        <v>50.35</v>
      </c>
      <c r="AC13" s="22">
        <f t="shared" si="5"/>
        <v>57.69</v>
      </c>
      <c r="AD13" s="19">
        <v>81.819999999999993</v>
      </c>
      <c r="AE13" s="19">
        <v>39.51</v>
      </c>
      <c r="AF13" s="22">
        <f t="shared" si="6"/>
        <v>60.664999999999992</v>
      </c>
      <c r="AG13" s="19">
        <v>79.02</v>
      </c>
      <c r="AH13" s="19">
        <v>48.95</v>
      </c>
      <c r="AI13" s="22">
        <f t="shared" si="7"/>
        <v>63.984999999999999</v>
      </c>
      <c r="AJ13" s="19">
        <v>88.11</v>
      </c>
      <c r="AK13" s="44">
        <f t="shared" si="8"/>
        <v>65.392549019607827</v>
      </c>
      <c r="AL13" s="19">
        <v>53.71</v>
      </c>
      <c r="AM13" s="19">
        <v>36.72</v>
      </c>
      <c r="AN13" s="19">
        <v>90.23</v>
      </c>
      <c r="AO13" s="22">
        <f t="shared" si="9"/>
        <v>60.220000000000006</v>
      </c>
      <c r="AP13" s="19">
        <v>85.42</v>
      </c>
      <c r="AQ13" s="19">
        <v>53.65</v>
      </c>
      <c r="AR13" s="19">
        <v>54.17</v>
      </c>
      <c r="AS13" s="22">
        <f t="shared" si="10"/>
        <v>64.413333333333341</v>
      </c>
      <c r="AT13" s="19">
        <v>75.78</v>
      </c>
      <c r="AU13" s="19">
        <v>56.25</v>
      </c>
      <c r="AV13" s="22">
        <f t="shared" si="11"/>
        <v>66.015000000000001</v>
      </c>
      <c r="AW13" s="19">
        <v>67.19</v>
      </c>
      <c r="AX13" s="19">
        <v>33.590000000000003</v>
      </c>
      <c r="AY13" s="22">
        <f t="shared" si="12"/>
        <v>50.39</v>
      </c>
      <c r="AZ13" s="19">
        <v>71.48</v>
      </c>
      <c r="BA13" s="19">
        <v>52.73</v>
      </c>
      <c r="BB13" s="19">
        <v>58.2</v>
      </c>
      <c r="BC13" s="19">
        <v>59.38</v>
      </c>
      <c r="BD13" s="19">
        <v>65.63</v>
      </c>
      <c r="BE13" s="19">
        <v>87.5</v>
      </c>
      <c r="BF13" s="19">
        <v>76.17</v>
      </c>
      <c r="BG13" s="19">
        <v>64.84</v>
      </c>
      <c r="BH13" s="22">
        <f t="shared" si="13"/>
        <v>70.504999999999995</v>
      </c>
      <c r="BI13" s="19">
        <v>80.47</v>
      </c>
      <c r="BJ13" s="19">
        <v>62.5</v>
      </c>
      <c r="BK13" s="19">
        <v>72.66</v>
      </c>
      <c r="BL13" s="19">
        <v>66.41</v>
      </c>
      <c r="BM13" s="22">
        <f t="shared" si="14"/>
        <v>69.534999999999997</v>
      </c>
      <c r="BN13" s="19">
        <v>75</v>
      </c>
      <c r="BO13" s="19">
        <v>50.39</v>
      </c>
      <c r="BP13" s="22">
        <f t="shared" si="15"/>
        <v>62.695</v>
      </c>
      <c r="BQ13" s="19">
        <v>75</v>
      </c>
      <c r="BR13" s="19">
        <v>51.56</v>
      </c>
      <c r="BS13" s="22">
        <f t="shared" si="16"/>
        <v>63.28</v>
      </c>
      <c r="BT13" s="19">
        <v>85.16</v>
      </c>
      <c r="BU13" s="44">
        <f t="shared" si="17"/>
        <v>66.476666666666674</v>
      </c>
      <c r="BV13" s="35">
        <v>63.8</v>
      </c>
      <c r="BW13" s="35">
        <v>67.47</v>
      </c>
      <c r="BX13" s="35">
        <v>94</v>
      </c>
      <c r="BY13" s="36">
        <f t="shared" si="18"/>
        <v>75.089999999999989</v>
      </c>
      <c r="BZ13" s="35">
        <v>73.2</v>
      </c>
      <c r="CA13" s="35">
        <v>61.6</v>
      </c>
      <c r="CB13" s="36">
        <f t="shared" si="19"/>
        <v>67.400000000000006</v>
      </c>
      <c r="CC13" s="35">
        <v>78.400000000000006</v>
      </c>
      <c r="CD13" s="35">
        <v>81.599999999999994</v>
      </c>
      <c r="CE13" s="35">
        <v>92.8</v>
      </c>
      <c r="CF13" s="35">
        <v>80.8</v>
      </c>
      <c r="CG13" s="35">
        <v>37.200000000000003</v>
      </c>
      <c r="CH13" s="36">
        <f t="shared" si="20"/>
        <v>59</v>
      </c>
      <c r="CI13" s="35">
        <v>84</v>
      </c>
      <c r="CJ13" s="35">
        <v>47.2</v>
      </c>
      <c r="CK13" s="36">
        <f t="shared" si="21"/>
        <v>65.599999999999994</v>
      </c>
      <c r="CL13" s="35">
        <v>57.6</v>
      </c>
      <c r="CM13" s="35">
        <v>44.8</v>
      </c>
      <c r="CN13" s="36">
        <f t="shared" si="22"/>
        <v>51.2</v>
      </c>
      <c r="CO13" s="35">
        <v>35.200000000000003</v>
      </c>
      <c r="CP13" s="35">
        <v>26.4</v>
      </c>
      <c r="CQ13" s="44">
        <f t="shared" si="23"/>
        <v>63.269000000000005</v>
      </c>
    </row>
    <row r="14" spans="1:95" x14ac:dyDescent="0.25">
      <c r="A14" s="17" t="s">
        <v>11</v>
      </c>
      <c r="B14" s="37">
        <v>59.33</v>
      </c>
      <c r="C14" s="19">
        <v>33.83</v>
      </c>
      <c r="D14" s="19">
        <v>94.03</v>
      </c>
      <c r="E14" s="22">
        <f t="shared" si="0"/>
        <v>62.396666666666668</v>
      </c>
      <c r="F14" s="19">
        <v>88.06</v>
      </c>
      <c r="G14" s="19">
        <v>62.69</v>
      </c>
      <c r="H14" s="19">
        <v>54.73</v>
      </c>
      <c r="I14" s="22">
        <f t="shared" si="1"/>
        <v>68.493333333333325</v>
      </c>
      <c r="J14" s="19">
        <v>77.61</v>
      </c>
      <c r="K14" s="19">
        <v>45.77</v>
      </c>
      <c r="L14" s="22">
        <f t="shared" si="2"/>
        <v>61.69</v>
      </c>
      <c r="M14" s="19">
        <v>59.7</v>
      </c>
      <c r="N14" s="19">
        <v>27.86</v>
      </c>
      <c r="O14" s="22">
        <f t="shared" si="3"/>
        <v>43.78</v>
      </c>
      <c r="P14" s="19">
        <v>72.39</v>
      </c>
      <c r="Q14" s="19">
        <v>61.94</v>
      </c>
      <c r="R14" s="19">
        <v>39.549999999999997</v>
      </c>
      <c r="S14" s="19">
        <v>63.43</v>
      </c>
      <c r="T14" s="19">
        <v>80.599999999999994</v>
      </c>
      <c r="U14" s="19">
        <v>82.09</v>
      </c>
      <c r="V14" s="19">
        <v>75.37</v>
      </c>
      <c r="W14" s="19">
        <v>58.21</v>
      </c>
      <c r="X14" s="22">
        <f t="shared" si="4"/>
        <v>66.790000000000006</v>
      </c>
      <c r="Y14" s="19">
        <v>76.12</v>
      </c>
      <c r="Z14" s="19">
        <v>77.61</v>
      </c>
      <c r="AA14" s="19">
        <v>91.04</v>
      </c>
      <c r="AB14" s="19">
        <v>83.58</v>
      </c>
      <c r="AC14" s="22">
        <f t="shared" si="5"/>
        <v>87.31</v>
      </c>
      <c r="AD14" s="19">
        <v>89.55</v>
      </c>
      <c r="AE14" s="19">
        <v>52.99</v>
      </c>
      <c r="AF14" s="22">
        <f t="shared" si="6"/>
        <v>71.27</v>
      </c>
      <c r="AG14" s="19">
        <v>85.07</v>
      </c>
      <c r="AH14" s="19">
        <v>55.22</v>
      </c>
      <c r="AI14" s="22">
        <f t="shared" si="7"/>
        <v>70.144999999999996</v>
      </c>
      <c r="AJ14" s="19">
        <v>92.54</v>
      </c>
      <c r="AK14" s="44">
        <f t="shared" si="8"/>
        <v>69.302647058823524</v>
      </c>
      <c r="AL14" s="19">
        <v>68.06</v>
      </c>
      <c r="AM14" s="19">
        <v>45.56</v>
      </c>
      <c r="AN14" s="19">
        <v>88.89</v>
      </c>
      <c r="AO14" s="22">
        <f t="shared" si="9"/>
        <v>67.50333333333333</v>
      </c>
      <c r="AP14" s="19">
        <v>87.78</v>
      </c>
      <c r="AQ14" s="19">
        <v>57.41</v>
      </c>
      <c r="AR14" s="19">
        <v>54.81</v>
      </c>
      <c r="AS14" s="22">
        <f t="shared" si="10"/>
        <v>66.666666666666671</v>
      </c>
      <c r="AT14" s="19">
        <v>82.22</v>
      </c>
      <c r="AU14" s="19">
        <v>37.78</v>
      </c>
      <c r="AV14" s="22">
        <f t="shared" si="11"/>
        <v>60</v>
      </c>
      <c r="AW14" s="19">
        <v>71.11</v>
      </c>
      <c r="AX14" s="19">
        <v>30.37</v>
      </c>
      <c r="AY14" s="22">
        <f t="shared" si="12"/>
        <v>50.74</v>
      </c>
      <c r="AZ14" s="19">
        <v>80.56</v>
      </c>
      <c r="BA14" s="19">
        <v>52.22</v>
      </c>
      <c r="BB14" s="19">
        <v>55</v>
      </c>
      <c r="BC14" s="19">
        <v>61.11</v>
      </c>
      <c r="BD14" s="19">
        <v>75.56</v>
      </c>
      <c r="BE14" s="19">
        <v>80</v>
      </c>
      <c r="BF14" s="19">
        <v>64.44</v>
      </c>
      <c r="BG14" s="19">
        <v>52.22</v>
      </c>
      <c r="BH14" s="22">
        <f t="shared" si="13"/>
        <v>58.33</v>
      </c>
      <c r="BI14" s="19">
        <v>83.33</v>
      </c>
      <c r="BJ14" s="19">
        <v>55.56</v>
      </c>
      <c r="BK14" s="19">
        <v>63.33</v>
      </c>
      <c r="BL14" s="19">
        <v>46.67</v>
      </c>
      <c r="BM14" s="22">
        <f t="shared" si="14"/>
        <v>55</v>
      </c>
      <c r="BN14" s="19">
        <v>68.89</v>
      </c>
      <c r="BO14" s="19">
        <v>33.89</v>
      </c>
      <c r="BP14" s="22">
        <f t="shared" si="15"/>
        <v>51.39</v>
      </c>
      <c r="BQ14" s="19">
        <v>67.78</v>
      </c>
      <c r="BR14" s="19">
        <v>36.67</v>
      </c>
      <c r="BS14" s="22">
        <f t="shared" si="16"/>
        <v>52.225000000000001</v>
      </c>
      <c r="BT14" s="19">
        <v>77.78</v>
      </c>
      <c r="BU14" s="44">
        <f t="shared" si="17"/>
        <v>63.704411764705888</v>
      </c>
      <c r="BV14" s="35">
        <v>46.31</v>
      </c>
      <c r="BW14" s="35">
        <v>46.21</v>
      </c>
      <c r="BX14" s="35">
        <v>88.07</v>
      </c>
      <c r="BY14" s="36">
        <f t="shared" si="18"/>
        <v>60.196666666666665</v>
      </c>
      <c r="BZ14" s="35">
        <v>76.7</v>
      </c>
      <c r="CA14" s="35">
        <v>63.26</v>
      </c>
      <c r="CB14" s="36">
        <f t="shared" si="19"/>
        <v>69.98</v>
      </c>
      <c r="CC14" s="35">
        <v>82.95</v>
      </c>
      <c r="CD14" s="35">
        <v>76.14</v>
      </c>
      <c r="CE14" s="35">
        <v>86.36</v>
      </c>
      <c r="CF14" s="35">
        <v>82.95</v>
      </c>
      <c r="CG14" s="35">
        <v>52.27</v>
      </c>
      <c r="CH14" s="36">
        <f t="shared" si="20"/>
        <v>67.61</v>
      </c>
      <c r="CI14" s="35">
        <v>84.09</v>
      </c>
      <c r="CJ14" s="35">
        <v>56.82</v>
      </c>
      <c r="CK14" s="36">
        <f t="shared" si="21"/>
        <v>70.454999999999998</v>
      </c>
      <c r="CL14" s="35">
        <v>64.77</v>
      </c>
      <c r="CM14" s="35">
        <v>51.14</v>
      </c>
      <c r="CN14" s="36">
        <f t="shared" si="22"/>
        <v>57.954999999999998</v>
      </c>
      <c r="CO14" s="35">
        <v>52.65</v>
      </c>
      <c r="CP14" s="35">
        <v>53.41</v>
      </c>
      <c r="CQ14" s="44">
        <f t="shared" si="23"/>
        <v>67.770666666666671</v>
      </c>
    </row>
    <row r="15" spans="1:95" x14ac:dyDescent="0.25">
      <c r="A15" s="17" t="s">
        <v>12</v>
      </c>
      <c r="B15" s="37">
        <v>56.77</v>
      </c>
      <c r="C15" s="19">
        <v>47.74</v>
      </c>
      <c r="D15" s="19">
        <v>92.57</v>
      </c>
      <c r="E15" s="22">
        <f t="shared" si="0"/>
        <v>65.693333333333328</v>
      </c>
      <c r="F15" s="19">
        <v>94.06</v>
      </c>
      <c r="G15" s="19">
        <v>57.76</v>
      </c>
      <c r="H15" s="19">
        <v>55.56</v>
      </c>
      <c r="I15" s="22">
        <f t="shared" si="1"/>
        <v>69.126666666666665</v>
      </c>
      <c r="J15" s="19">
        <v>83.83</v>
      </c>
      <c r="K15" s="19">
        <v>54.02</v>
      </c>
      <c r="L15" s="22">
        <f t="shared" si="2"/>
        <v>68.924999999999997</v>
      </c>
      <c r="M15" s="19">
        <v>66.010000000000005</v>
      </c>
      <c r="N15" s="19">
        <v>34.979999999999997</v>
      </c>
      <c r="O15" s="22">
        <f t="shared" si="3"/>
        <v>50.495000000000005</v>
      </c>
      <c r="P15" s="19">
        <v>79.540000000000006</v>
      </c>
      <c r="Q15" s="19">
        <v>68.81</v>
      </c>
      <c r="R15" s="19">
        <v>31.52</v>
      </c>
      <c r="S15" s="19">
        <v>33.5</v>
      </c>
      <c r="T15" s="19">
        <v>77.56</v>
      </c>
      <c r="U15" s="19">
        <v>83.83</v>
      </c>
      <c r="V15" s="19">
        <v>72.94</v>
      </c>
      <c r="W15" s="19">
        <v>62.82</v>
      </c>
      <c r="X15" s="22">
        <f t="shared" si="4"/>
        <v>67.88</v>
      </c>
      <c r="Y15" s="19">
        <v>79.87</v>
      </c>
      <c r="Z15" s="19">
        <v>71.95</v>
      </c>
      <c r="AA15" s="19">
        <v>79.87</v>
      </c>
      <c r="AB15" s="19">
        <v>65.02</v>
      </c>
      <c r="AC15" s="22">
        <f t="shared" si="5"/>
        <v>72.444999999999993</v>
      </c>
      <c r="AD15" s="19">
        <v>76.900000000000006</v>
      </c>
      <c r="AE15" s="19">
        <v>42.24</v>
      </c>
      <c r="AF15" s="22">
        <f t="shared" si="6"/>
        <v>59.570000000000007</v>
      </c>
      <c r="AG15" s="19">
        <v>76.569999999999993</v>
      </c>
      <c r="AH15" s="19">
        <v>45.54</v>
      </c>
      <c r="AI15" s="22">
        <f t="shared" si="7"/>
        <v>61.054999999999993</v>
      </c>
      <c r="AJ15" s="19">
        <v>80.2</v>
      </c>
      <c r="AK15" s="44">
        <f t="shared" si="8"/>
        <v>65.998235294117663</v>
      </c>
      <c r="AL15" s="19">
        <v>63.51</v>
      </c>
      <c r="AM15" s="19">
        <v>44.96</v>
      </c>
      <c r="AN15" s="19">
        <v>92.34</v>
      </c>
      <c r="AO15" s="22">
        <f t="shared" si="9"/>
        <v>66.936666666666667</v>
      </c>
      <c r="AP15" s="19">
        <v>94.13</v>
      </c>
      <c r="AQ15" s="19">
        <v>63.22</v>
      </c>
      <c r="AR15" s="19">
        <v>56.58</v>
      </c>
      <c r="AS15" s="22">
        <f t="shared" si="10"/>
        <v>71.31</v>
      </c>
      <c r="AT15" s="19">
        <v>67.819999999999993</v>
      </c>
      <c r="AU15" s="19">
        <v>42.27</v>
      </c>
      <c r="AV15" s="22">
        <f t="shared" si="11"/>
        <v>55.045000000000002</v>
      </c>
      <c r="AW15" s="19">
        <v>62.84</v>
      </c>
      <c r="AX15" s="19">
        <v>32.950000000000003</v>
      </c>
      <c r="AY15" s="22">
        <f t="shared" si="12"/>
        <v>47.895000000000003</v>
      </c>
      <c r="AZ15" s="19">
        <v>84.29</v>
      </c>
      <c r="BA15" s="19">
        <v>60.54</v>
      </c>
      <c r="BB15" s="19">
        <v>35.630000000000003</v>
      </c>
      <c r="BC15" s="19">
        <v>41.38</v>
      </c>
      <c r="BD15" s="19">
        <v>71.260000000000005</v>
      </c>
      <c r="BE15" s="19">
        <v>82.76</v>
      </c>
      <c r="BF15" s="19">
        <v>72.8</v>
      </c>
      <c r="BG15" s="19">
        <v>58.88</v>
      </c>
      <c r="BH15" s="22">
        <f t="shared" si="13"/>
        <v>65.84</v>
      </c>
      <c r="BI15" s="19">
        <v>65.900000000000006</v>
      </c>
      <c r="BJ15" s="19">
        <v>63.22</v>
      </c>
      <c r="BK15" s="19">
        <v>70.11</v>
      </c>
      <c r="BL15" s="19">
        <v>53.26</v>
      </c>
      <c r="BM15" s="22">
        <f t="shared" si="14"/>
        <v>61.685000000000002</v>
      </c>
      <c r="BN15" s="19">
        <v>83.91</v>
      </c>
      <c r="BO15" s="19">
        <v>50.38</v>
      </c>
      <c r="BP15" s="22">
        <f t="shared" si="15"/>
        <v>67.144999999999996</v>
      </c>
      <c r="BQ15" s="19">
        <v>83.91</v>
      </c>
      <c r="BR15" s="19">
        <v>54.02</v>
      </c>
      <c r="BS15" s="22">
        <f t="shared" si="16"/>
        <v>68.965000000000003</v>
      </c>
      <c r="BT15" s="19">
        <v>87.74</v>
      </c>
      <c r="BU15" s="44">
        <f t="shared" si="17"/>
        <v>64.561274509803923</v>
      </c>
      <c r="BV15" s="35">
        <v>37.69</v>
      </c>
      <c r="BW15" s="35">
        <v>23.85</v>
      </c>
      <c r="BX15" s="35">
        <v>88.27</v>
      </c>
      <c r="BY15" s="36">
        <f t="shared" si="18"/>
        <v>49.936666666666667</v>
      </c>
      <c r="BZ15" s="35">
        <v>79.42</v>
      </c>
      <c r="CA15" s="35">
        <v>74.23</v>
      </c>
      <c r="CB15" s="36">
        <f t="shared" si="19"/>
        <v>76.825000000000003</v>
      </c>
      <c r="CC15" s="35">
        <v>71.150000000000006</v>
      </c>
      <c r="CD15" s="35">
        <v>68.459999999999994</v>
      </c>
      <c r="CE15" s="35">
        <v>93.85</v>
      </c>
      <c r="CF15" s="35">
        <v>88.85</v>
      </c>
      <c r="CG15" s="35">
        <v>57.69</v>
      </c>
      <c r="CH15" s="36">
        <f t="shared" si="20"/>
        <v>73.27</v>
      </c>
      <c r="CI15" s="35">
        <v>87.31</v>
      </c>
      <c r="CJ15" s="35">
        <v>64.62</v>
      </c>
      <c r="CK15" s="36">
        <f t="shared" si="21"/>
        <v>75.965000000000003</v>
      </c>
      <c r="CL15" s="35">
        <v>83.46</v>
      </c>
      <c r="CM15" s="35">
        <v>75</v>
      </c>
      <c r="CN15" s="36">
        <f t="shared" si="22"/>
        <v>79.22999999999999</v>
      </c>
      <c r="CO15" s="35">
        <v>36.67</v>
      </c>
      <c r="CP15" s="35">
        <v>38.08</v>
      </c>
      <c r="CQ15" s="44">
        <f t="shared" si="23"/>
        <v>66.343666666666678</v>
      </c>
    </row>
    <row r="16" spans="1:95" x14ac:dyDescent="0.25">
      <c r="A16" s="17" t="s">
        <v>13</v>
      </c>
      <c r="B16" s="37">
        <v>60.81</v>
      </c>
      <c r="C16" s="19">
        <v>54.5</v>
      </c>
      <c r="D16" s="19">
        <v>85.81</v>
      </c>
      <c r="E16" s="22">
        <f t="shared" si="0"/>
        <v>67.040000000000006</v>
      </c>
      <c r="F16" s="19">
        <v>95.95</v>
      </c>
      <c r="G16" s="19">
        <v>69.819999999999993</v>
      </c>
      <c r="H16" s="19">
        <v>31.98</v>
      </c>
      <c r="I16" s="22">
        <f t="shared" si="1"/>
        <v>65.916666666666657</v>
      </c>
      <c r="J16" s="19">
        <v>74.319999999999993</v>
      </c>
      <c r="K16" s="19">
        <v>28.83</v>
      </c>
      <c r="L16" s="22">
        <f t="shared" si="2"/>
        <v>51.574999999999996</v>
      </c>
      <c r="M16" s="19">
        <v>64.86</v>
      </c>
      <c r="N16" s="19">
        <v>13.96</v>
      </c>
      <c r="O16" s="22">
        <f t="shared" si="3"/>
        <v>39.409999999999997</v>
      </c>
      <c r="P16" s="19">
        <v>81.08</v>
      </c>
      <c r="Q16" s="19">
        <v>64.86</v>
      </c>
      <c r="R16" s="19">
        <v>42.57</v>
      </c>
      <c r="S16" s="19">
        <v>41.89</v>
      </c>
      <c r="T16" s="19">
        <v>85.14</v>
      </c>
      <c r="U16" s="19">
        <v>79.73</v>
      </c>
      <c r="V16" s="19">
        <v>66.22</v>
      </c>
      <c r="W16" s="19">
        <v>57.66</v>
      </c>
      <c r="X16" s="22">
        <f t="shared" si="4"/>
        <v>61.94</v>
      </c>
      <c r="Y16" s="19">
        <v>79.73</v>
      </c>
      <c r="Z16" s="19">
        <v>78.38</v>
      </c>
      <c r="AA16" s="19">
        <v>77.03</v>
      </c>
      <c r="AB16" s="19">
        <v>60.81</v>
      </c>
      <c r="AC16" s="22">
        <f t="shared" si="5"/>
        <v>68.92</v>
      </c>
      <c r="AD16" s="19">
        <v>86.49</v>
      </c>
      <c r="AE16" s="19">
        <v>45.27</v>
      </c>
      <c r="AF16" s="22">
        <f t="shared" si="6"/>
        <v>65.88</v>
      </c>
      <c r="AG16" s="19">
        <v>87.84</v>
      </c>
      <c r="AH16" s="19">
        <v>36.49</v>
      </c>
      <c r="AI16" s="22">
        <f t="shared" si="7"/>
        <v>62.165000000000006</v>
      </c>
      <c r="AJ16" s="19">
        <v>94.59</v>
      </c>
      <c r="AK16" s="44">
        <f t="shared" si="8"/>
        <v>66.518627450980389</v>
      </c>
      <c r="AL16" s="19">
        <v>51.53</v>
      </c>
      <c r="AM16" s="19">
        <v>45.58</v>
      </c>
      <c r="AN16" s="19">
        <v>86.22</v>
      </c>
      <c r="AO16" s="22">
        <f t="shared" si="9"/>
        <v>61.109999999999992</v>
      </c>
      <c r="AP16" s="19">
        <v>81.63</v>
      </c>
      <c r="AQ16" s="19">
        <v>58.5</v>
      </c>
      <c r="AR16" s="19">
        <v>51.02</v>
      </c>
      <c r="AS16" s="22">
        <f t="shared" si="10"/>
        <v>63.716666666666669</v>
      </c>
      <c r="AT16" s="19">
        <v>82.65</v>
      </c>
      <c r="AU16" s="19">
        <v>42.86</v>
      </c>
      <c r="AV16" s="22">
        <f t="shared" si="11"/>
        <v>62.755000000000003</v>
      </c>
      <c r="AW16" s="19">
        <v>83.67</v>
      </c>
      <c r="AX16" s="19">
        <v>27.89</v>
      </c>
      <c r="AY16" s="22">
        <f t="shared" si="12"/>
        <v>55.78</v>
      </c>
      <c r="AZ16" s="19">
        <v>75.510000000000005</v>
      </c>
      <c r="BA16" s="19">
        <v>63.78</v>
      </c>
      <c r="BB16" s="19">
        <v>48.98</v>
      </c>
      <c r="BC16" s="19">
        <v>43.88</v>
      </c>
      <c r="BD16" s="19">
        <v>77.55</v>
      </c>
      <c r="BE16" s="19">
        <v>81.63</v>
      </c>
      <c r="BF16" s="19">
        <v>71.94</v>
      </c>
      <c r="BG16" s="19">
        <v>51.36</v>
      </c>
      <c r="BH16" s="22">
        <f t="shared" si="13"/>
        <v>61.65</v>
      </c>
      <c r="BI16" s="19">
        <v>80.61</v>
      </c>
      <c r="BJ16" s="19">
        <v>69.39</v>
      </c>
      <c r="BK16" s="19">
        <v>85.71</v>
      </c>
      <c r="BL16" s="19">
        <v>80.61</v>
      </c>
      <c r="BM16" s="22">
        <f t="shared" si="14"/>
        <v>83.16</v>
      </c>
      <c r="BN16" s="19">
        <v>83.67</v>
      </c>
      <c r="BO16" s="19">
        <v>52.55</v>
      </c>
      <c r="BP16" s="22">
        <f t="shared" si="15"/>
        <v>68.11</v>
      </c>
      <c r="BQ16" s="19">
        <v>77.55</v>
      </c>
      <c r="BR16" s="19">
        <v>51.02</v>
      </c>
      <c r="BS16" s="22">
        <f t="shared" si="16"/>
        <v>64.284999999999997</v>
      </c>
      <c r="BT16" s="19">
        <v>80.61</v>
      </c>
      <c r="BU16" s="44">
        <f t="shared" si="17"/>
        <v>67.206274509803904</v>
      </c>
      <c r="BV16" s="35">
        <v>46.9</v>
      </c>
      <c r="BW16" s="35">
        <v>42.98</v>
      </c>
      <c r="BX16" s="35">
        <v>74.38</v>
      </c>
      <c r="BY16" s="36">
        <f t="shared" si="18"/>
        <v>54.75333333333333</v>
      </c>
      <c r="BZ16" s="35">
        <v>80.989999999999995</v>
      </c>
      <c r="CA16" s="35">
        <v>59.78</v>
      </c>
      <c r="CB16" s="36">
        <f t="shared" si="19"/>
        <v>70.384999999999991</v>
      </c>
      <c r="CC16" s="35">
        <v>89.26</v>
      </c>
      <c r="CD16" s="35">
        <v>82.64</v>
      </c>
      <c r="CE16" s="35">
        <v>92.56</v>
      </c>
      <c r="CF16" s="35">
        <v>90.08</v>
      </c>
      <c r="CG16" s="35">
        <v>49.17</v>
      </c>
      <c r="CH16" s="36">
        <f t="shared" si="20"/>
        <v>69.625</v>
      </c>
      <c r="CI16" s="35">
        <v>90.08</v>
      </c>
      <c r="CJ16" s="35">
        <v>66.94</v>
      </c>
      <c r="CK16" s="36">
        <f t="shared" si="21"/>
        <v>78.509999999999991</v>
      </c>
      <c r="CL16" s="35">
        <v>87.6</v>
      </c>
      <c r="CM16" s="35">
        <v>79.34</v>
      </c>
      <c r="CN16" s="36">
        <f t="shared" si="22"/>
        <v>83.47</v>
      </c>
      <c r="CO16" s="35">
        <v>35.26</v>
      </c>
      <c r="CP16" s="35">
        <v>53.72</v>
      </c>
      <c r="CQ16" s="44">
        <f t="shared" si="23"/>
        <v>71.018333333333345</v>
      </c>
    </row>
    <row r="17" spans="1:95" x14ac:dyDescent="0.25">
      <c r="A17" s="17" t="s">
        <v>14</v>
      </c>
      <c r="B17" s="37">
        <v>51.67</v>
      </c>
      <c r="C17" s="19">
        <v>31.72</v>
      </c>
      <c r="D17" s="19">
        <v>93.03</v>
      </c>
      <c r="E17" s="22">
        <f t="shared" si="0"/>
        <v>58.806666666666672</v>
      </c>
      <c r="F17" s="19">
        <v>87.88</v>
      </c>
      <c r="G17" s="19">
        <v>65.86</v>
      </c>
      <c r="H17" s="19">
        <v>52.73</v>
      </c>
      <c r="I17" s="22">
        <f t="shared" si="1"/>
        <v>68.823333333333338</v>
      </c>
      <c r="J17" s="19">
        <v>80.61</v>
      </c>
      <c r="K17" s="19">
        <v>49.29</v>
      </c>
      <c r="L17" s="22">
        <f t="shared" si="2"/>
        <v>64.95</v>
      </c>
      <c r="M17" s="19">
        <v>75.150000000000006</v>
      </c>
      <c r="N17" s="19">
        <v>40.4</v>
      </c>
      <c r="O17" s="22">
        <f t="shared" si="3"/>
        <v>57.775000000000006</v>
      </c>
      <c r="P17" s="19">
        <v>76.36</v>
      </c>
      <c r="Q17" s="19">
        <v>62.12</v>
      </c>
      <c r="R17" s="19">
        <v>49.09</v>
      </c>
      <c r="S17" s="19">
        <v>44.55</v>
      </c>
      <c r="T17" s="19">
        <v>69.09</v>
      </c>
      <c r="U17" s="19">
        <v>75.150000000000006</v>
      </c>
      <c r="V17" s="19">
        <v>70.3</v>
      </c>
      <c r="W17" s="19">
        <v>58.18</v>
      </c>
      <c r="X17" s="22">
        <f t="shared" si="4"/>
        <v>64.239999999999995</v>
      </c>
      <c r="Y17" s="19">
        <v>79.39</v>
      </c>
      <c r="Z17" s="19">
        <v>70.91</v>
      </c>
      <c r="AA17" s="19">
        <v>78.790000000000006</v>
      </c>
      <c r="AB17" s="19">
        <v>61.82</v>
      </c>
      <c r="AC17" s="22">
        <f t="shared" si="5"/>
        <v>70.305000000000007</v>
      </c>
      <c r="AD17" s="19">
        <v>78.790000000000006</v>
      </c>
      <c r="AE17" s="19">
        <v>51.52</v>
      </c>
      <c r="AF17" s="22">
        <f t="shared" si="6"/>
        <v>65.155000000000001</v>
      </c>
      <c r="AG17" s="19">
        <v>80.61</v>
      </c>
      <c r="AH17" s="19">
        <v>62.42</v>
      </c>
      <c r="AI17" s="22">
        <f t="shared" si="7"/>
        <v>71.515000000000001</v>
      </c>
      <c r="AJ17" s="19">
        <v>84.24</v>
      </c>
      <c r="AK17" s="44">
        <f t="shared" si="8"/>
        <v>66.615882352941185</v>
      </c>
      <c r="AL17" s="19">
        <v>65.48</v>
      </c>
      <c r="AM17" s="19">
        <v>50.79</v>
      </c>
      <c r="AN17" s="19">
        <v>93.92</v>
      </c>
      <c r="AO17" s="22">
        <f t="shared" si="9"/>
        <v>70.063333333333333</v>
      </c>
      <c r="AP17" s="19">
        <v>90.3</v>
      </c>
      <c r="AQ17" s="19">
        <v>61.55</v>
      </c>
      <c r="AR17" s="19">
        <v>59.26</v>
      </c>
      <c r="AS17" s="22">
        <f t="shared" si="10"/>
        <v>70.36999999999999</v>
      </c>
      <c r="AT17" s="19">
        <v>70.37</v>
      </c>
      <c r="AU17" s="19">
        <v>37.04</v>
      </c>
      <c r="AV17" s="22">
        <f t="shared" si="11"/>
        <v>53.704999999999998</v>
      </c>
      <c r="AW17" s="19">
        <v>56.08</v>
      </c>
      <c r="AX17" s="19">
        <v>27.51</v>
      </c>
      <c r="AY17" s="22">
        <f t="shared" si="12"/>
        <v>41.795000000000002</v>
      </c>
      <c r="AZ17" s="19">
        <v>71.69</v>
      </c>
      <c r="BA17" s="19">
        <v>46.56</v>
      </c>
      <c r="BB17" s="19">
        <v>54.23</v>
      </c>
      <c r="BC17" s="19">
        <v>55.82</v>
      </c>
      <c r="BD17" s="19">
        <v>74.069999999999993</v>
      </c>
      <c r="BE17" s="19">
        <v>86.24</v>
      </c>
      <c r="BF17" s="19">
        <v>65.34</v>
      </c>
      <c r="BG17" s="19">
        <v>56.08</v>
      </c>
      <c r="BH17" s="22">
        <f t="shared" si="13"/>
        <v>60.71</v>
      </c>
      <c r="BI17" s="19">
        <v>73.540000000000006</v>
      </c>
      <c r="BJ17" s="19">
        <v>60.32</v>
      </c>
      <c r="BK17" s="19">
        <v>73.02</v>
      </c>
      <c r="BL17" s="19">
        <v>61.38</v>
      </c>
      <c r="BM17" s="22">
        <f t="shared" si="14"/>
        <v>67.2</v>
      </c>
      <c r="BN17" s="19">
        <v>76.19</v>
      </c>
      <c r="BO17" s="19">
        <v>40.74</v>
      </c>
      <c r="BP17" s="22">
        <f t="shared" si="15"/>
        <v>58.465000000000003</v>
      </c>
      <c r="BQ17" s="19">
        <v>73.540000000000006</v>
      </c>
      <c r="BR17" s="19">
        <v>46.03</v>
      </c>
      <c r="BS17" s="22">
        <f t="shared" si="16"/>
        <v>59.785000000000004</v>
      </c>
      <c r="BT17" s="19">
        <v>83.07</v>
      </c>
      <c r="BU17" s="44">
        <f t="shared" si="17"/>
        <v>63.978431372549025</v>
      </c>
      <c r="BV17" s="35">
        <v>61.3</v>
      </c>
      <c r="BW17" s="35">
        <v>41.62</v>
      </c>
      <c r="BX17" s="35">
        <v>90.11</v>
      </c>
      <c r="BY17" s="36">
        <f t="shared" si="18"/>
        <v>64.34333333333332</v>
      </c>
      <c r="BZ17" s="35">
        <v>70.900000000000006</v>
      </c>
      <c r="CA17" s="35">
        <v>58.19</v>
      </c>
      <c r="CB17" s="36">
        <f t="shared" si="19"/>
        <v>64.545000000000002</v>
      </c>
      <c r="CC17" s="35">
        <v>76.84</v>
      </c>
      <c r="CD17" s="35">
        <v>71.75</v>
      </c>
      <c r="CE17" s="35">
        <v>89.27</v>
      </c>
      <c r="CF17" s="35">
        <v>80.790000000000006</v>
      </c>
      <c r="CG17" s="35">
        <v>44.35</v>
      </c>
      <c r="CH17" s="36">
        <f t="shared" si="20"/>
        <v>62.570000000000007</v>
      </c>
      <c r="CI17" s="35">
        <v>83.62</v>
      </c>
      <c r="CJ17" s="35">
        <v>51.41</v>
      </c>
      <c r="CK17" s="36">
        <f t="shared" si="21"/>
        <v>67.515000000000001</v>
      </c>
      <c r="CL17" s="35">
        <v>79.66</v>
      </c>
      <c r="CM17" s="35">
        <v>65.540000000000006</v>
      </c>
      <c r="CN17" s="36">
        <f t="shared" si="22"/>
        <v>72.599999999999994</v>
      </c>
      <c r="CO17" s="35">
        <v>36.909999999999997</v>
      </c>
      <c r="CP17" s="35">
        <v>45.76</v>
      </c>
      <c r="CQ17" s="44">
        <f t="shared" si="23"/>
        <v>65.210333333333324</v>
      </c>
    </row>
    <row r="18" spans="1:95" x14ac:dyDescent="0.25">
      <c r="A18" s="17" t="s">
        <v>15</v>
      </c>
      <c r="B18" s="37">
        <v>68.209999999999994</v>
      </c>
      <c r="C18" s="19">
        <v>56.38</v>
      </c>
      <c r="D18" s="19">
        <v>94.57</v>
      </c>
      <c r="E18" s="22">
        <f t="shared" si="0"/>
        <v>73.053333333333327</v>
      </c>
      <c r="F18" s="19">
        <v>84.95</v>
      </c>
      <c r="G18" s="19">
        <v>61.24</v>
      </c>
      <c r="H18" s="19">
        <v>49.05</v>
      </c>
      <c r="I18" s="22">
        <f t="shared" si="1"/>
        <v>65.08</v>
      </c>
      <c r="J18" s="19">
        <v>71.709999999999994</v>
      </c>
      <c r="K18" s="19">
        <v>39.43</v>
      </c>
      <c r="L18" s="22">
        <f t="shared" si="2"/>
        <v>55.569999999999993</v>
      </c>
      <c r="M18" s="19">
        <v>63.71</v>
      </c>
      <c r="N18" s="19">
        <v>27.24</v>
      </c>
      <c r="O18" s="22">
        <f t="shared" si="3"/>
        <v>45.475000000000001</v>
      </c>
      <c r="P18" s="19">
        <v>77.709999999999994</v>
      </c>
      <c r="Q18" s="19">
        <v>49.86</v>
      </c>
      <c r="R18" s="19">
        <v>53</v>
      </c>
      <c r="S18" s="19">
        <v>46.43</v>
      </c>
      <c r="T18" s="19">
        <v>55.71</v>
      </c>
      <c r="U18" s="19">
        <v>70</v>
      </c>
      <c r="V18" s="19">
        <v>44.14</v>
      </c>
      <c r="W18" s="19">
        <v>35.14</v>
      </c>
      <c r="X18" s="22">
        <f t="shared" si="4"/>
        <v>39.64</v>
      </c>
      <c r="Y18" s="19">
        <v>51.71</v>
      </c>
      <c r="Z18" s="19">
        <v>42.57</v>
      </c>
      <c r="AA18" s="19">
        <v>52.57</v>
      </c>
      <c r="AB18" s="19">
        <v>46</v>
      </c>
      <c r="AC18" s="22">
        <f t="shared" si="5"/>
        <v>49.284999999999997</v>
      </c>
      <c r="AD18" s="19">
        <v>66</v>
      </c>
      <c r="AE18" s="19">
        <v>37.71</v>
      </c>
      <c r="AF18" s="22">
        <f t="shared" si="6"/>
        <v>51.855000000000004</v>
      </c>
      <c r="AG18" s="19">
        <v>58</v>
      </c>
      <c r="AH18" s="19">
        <v>40.57</v>
      </c>
      <c r="AI18" s="22">
        <f t="shared" si="7"/>
        <v>49.284999999999997</v>
      </c>
      <c r="AJ18" s="19">
        <v>81.430000000000007</v>
      </c>
      <c r="AK18" s="44">
        <f t="shared" si="8"/>
        <v>56.333137254901963</v>
      </c>
      <c r="AL18" s="19">
        <v>60.55</v>
      </c>
      <c r="AM18" s="19">
        <v>47.4</v>
      </c>
      <c r="AN18" s="19">
        <v>94.62</v>
      </c>
      <c r="AO18" s="22">
        <f t="shared" si="9"/>
        <v>67.523333333333326</v>
      </c>
      <c r="AP18" s="19">
        <v>89.8</v>
      </c>
      <c r="AQ18" s="19">
        <v>58.92</v>
      </c>
      <c r="AR18" s="19">
        <v>50.99</v>
      </c>
      <c r="AS18" s="22">
        <f t="shared" si="10"/>
        <v>66.570000000000007</v>
      </c>
      <c r="AT18" s="19">
        <v>73.94</v>
      </c>
      <c r="AU18" s="19">
        <v>39.28</v>
      </c>
      <c r="AV18" s="22">
        <f t="shared" si="11"/>
        <v>56.61</v>
      </c>
      <c r="AW18" s="19">
        <v>68.27</v>
      </c>
      <c r="AX18" s="19">
        <v>26.91</v>
      </c>
      <c r="AY18" s="22">
        <f t="shared" si="12"/>
        <v>47.589999999999996</v>
      </c>
      <c r="AZ18" s="19">
        <v>75.209999999999994</v>
      </c>
      <c r="BA18" s="19">
        <v>61.19</v>
      </c>
      <c r="BB18" s="19">
        <v>51.13</v>
      </c>
      <c r="BC18" s="19">
        <v>46.6</v>
      </c>
      <c r="BD18" s="19">
        <v>71.39</v>
      </c>
      <c r="BE18" s="19">
        <v>88.67</v>
      </c>
      <c r="BF18" s="19">
        <v>72.95</v>
      </c>
      <c r="BG18" s="19">
        <v>46.55</v>
      </c>
      <c r="BH18" s="22">
        <f t="shared" si="13"/>
        <v>59.75</v>
      </c>
      <c r="BI18" s="19">
        <v>64.31</v>
      </c>
      <c r="BJ18" s="19">
        <v>64.31</v>
      </c>
      <c r="BK18" s="19">
        <v>79.89</v>
      </c>
      <c r="BL18" s="19">
        <v>67.989999999999995</v>
      </c>
      <c r="BM18" s="22">
        <f t="shared" si="14"/>
        <v>73.94</v>
      </c>
      <c r="BN18" s="19">
        <v>76.77</v>
      </c>
      <c r="BO18" s="19">
        <v>37.96</v>
      </c>
      <c r="BP18" s="22">
        <f t="shared" si="15"/>
        <v>57.364999999999995</v>
      </c>
      <c r="BQ18" s="19">
        <v>75.64</v>
      </c>
      <c r="BR18" s="19">
        <v>41.36</v>
      </c>
      <c r="BS18" s="22">
        <f t="shared" si="16"/>
        <v>58.5</v>
      </c>
      <c r="BT18" s="19">
        <v>85.27</v>
      </c>
      <c r="BU18" s="44">
        <f t="shared" si="17"/>
        <v>64.46637254901961</v>
      </c>
      <c r="BV18" s="35">
        <v>64.84</v>
      </c>
      <c r="BW18" s="35">
        <v>55.37</v>
      </c>
      <c r="BX18" s="35">
        <v>93.09</v>
      </c>
      <c r="BY18" s="36">
        <f t="shared" si="18"/>
        <v>71.100000000000009</v>
      </c>
      <c r="BZ18" s="35">
        <v>72.900000000000006</v>
      </c>
      <c r="CA18" s="35">
        <v>60.07</v>
      </c>
      <c r="CB18" s="36">
        <f t="shared" si="19"/>
        <v>66.484999999999999</v>
      </c>
      <c r="CC18" s="35">
        <v>78.319999999999993</v>
      </c>
      <c r="CD18" s="35">
        <v>72.36</v>
      </c>
      <c r="CE18" s="35">
        <v>90.24</v>
      </c>
      <c r="CF18" s="35">
        <v>85.64</v>
      </c>
      <c r="CG18" s="35">
        <v>44.72</v>
      </c>
      <c r="CH18" s="36">
        <f t="shared" si="20"/>
        <v>65.180000000000007</v>
      </c>
      <c r="CI18" s="35">
        <v>86.45</v>
      </c>
      <c r="CJ18" s="35">
        <v>53.66</v>
      </c>
      <c r="CK18" s="36">
        <f t="shared" si="21"/>
        <v>70.055000000000007</v>
      </c>
      <c r="CL18" s="35">
        <v>80.489999999999995</v>
      </c>
      <c r="CM18" s="35">
        <v>75.34</v>
      </c>
      <c r="CN18" s="36">
        <f t="shared" si="22"/>
        <v>77.914999999999992</v>
      </c>
      <c r="CO18" s="35">
        <v>34.51</v>
      </c>
      <c r="CP18" s="35">
        <v>33.200000000000003</v>
      </c>
      <c r="CQ18" s="44">
        <f t="shared" si="23"/>
        <v>65.936499999999995</v>
      </c>
    </row>
    <row r="19" spans="1:95" x14ac:dyDescent="0.25">
      <c r="A19" s="17" t="s">
        <v>16</v>
      </c>
      <c r="B19" s="37">
        <v>43.16</v>
      </c>
      <c r="C19" s="19">
        <v>35.44</v>
      </c>
      <c r="D19" s="19">
        <v>92.11</v>
      </c>
      <c r="E19" s="22">
        <f t="shared" si="0"/>
        <v>56.903333333333329</v>
      </c>
      <c r="F19" s="19">
        <v>87.02</v>
      </c>
      <c r="G19" s="19">
        <v>62.11</v>
      </c>
      <c r="H19" s="19">
        <v>47.02</v>
      </c>
      <c r="I19" s="22">
        <f t="shared" si="1"/>
        <v>65.38333333333334</v>
      </c>
      <c r="J19" s="19">
        <v>68.42</v>
      </c>
      <c r="K19" s="19">
        <v>24.21</v>
      </c>
      <c r="L19" s="22">
        <f t="shared" si="2"/>
        <v>46.314999999999998</v>
      </c>
      <c r="M19" s="19">
        <v>49.47</v>
      </c>
      <c r="N19" s="19">
        <v>15.79</v>
      </c>
      <c r="O19" s="22">
        <f t="shared" si="3"/>
        <v>32.629999999999995</v>
      </c>
      <c r="P19" s="19">
        <v>75.790000000000006</v>
      </c>
      <c r="Q19" s="19">
        <v>40</v>
      </c>
      <c r="R19" s="19">
        <v>50.53</v>
      </c>
      <c r="S19" s="19">
        <v>61.05</v>
      </c>
      <c r="T19" s="19">
        <v>52.63</v>
      </c>
      <c r="U19" s="19">
        <v>83.16</v>
      </c>
      <c r="V19" s="19">
        <v>66.84</v>
      </c>
      <c r="W19" s="19">
        <v>57.89</v>
      </c>
      <c r="X19" s="22">
        <f t="shared" si="4"/>
        <v>62.365000000000002</v>
      </c>
      <c r="Y19" s="19">
        <v>68.42</v>
      </c>
      <c r="Z19" s="19">
        <v>46.32</v>
      </c>
      <c r="AA19" s="19">
        <v>78.95</v>
      </c>
      <c r="AB19" s="19">
        <v>56.84</v>
      </c>
      <c r="AC19" s="22">
        <f t="shared" si="5"/>
        <v>67.89500000000001</v>
      </c>
      <c r="AD19" s="19">
        <v>75.790000000000006</v>
      </c>
      <c r="AE19" s="19">
        <v>28.95</v>
      </c>
      <c r="AF19" s="22">
        <f t="shared" si="6"/>
        <v>52.370000000000005</v>
      </c>
      <c r="AG19" s="19">
        <v>66.319999999999993</v>
      </c>
      <c r="AH19" s="19">
        <v>33.68</v>
      </c>
      <c r="AI19" s="22">
        <f t="shared" si="7"/>
        <v>50</v>
      </c>
      <c r="AJ19" s="19">
        <v>77.89</v>
      </c>
      <c r="AK19" s="44">
        <f t="shared" si="8"/>
        <v>58.214803921568624</v>
      </c>
      <c r="AL19" s="19">
        <v>43.49</v>
      </c>
      <c r="AM19" s="19">
        <v>35.619999999999997</v>
      </c>
      <c r="AN19" s="19">
        <v>91.1</v>
      </c>
      <c r="AO19" s="22">
        <f t="shared" si="9"/>
        <v>56.736666666666657</v>
      </c>
      <c r="AP19" s="19">
        <v>90.41</v>
      </c>
      <c r="AQ19" s="19">
        <v>47.95</v>
      </c>
      <c r="AR19" s="19">
        <v>58.45</v>
      </c>
      <c r="AS19" s="22">
        <f t="shared" si="10"/>
        <v>65.603333333333339</v>
      </c>
      <c r="AT19" s="19">
        <v>76.709999999999994</v>
      </c>
      <c r="AU19" s="19">
        <v>31.96</v>
      </c>
      <c r="AV19" s="22">
        <f t="shared" si="11"/>
        <v>54.334999999999994</v>
      </c>
      <c r="AW19" s="19">
        <v>64.38</v>
      </c>
      <c r="AX19" s="19">
        <v>21.46</v>
      </c>
      <c r="AY19" s="22">
        <f t="shared" si="12"/>
        <v>42.92</v>
      </c>
      <c r="AZ19" s="19">
        <v>76.709999999999994</v>
      </c>
      <c r="BA19" s="19">
        <v>54.11</v>
      </c>
      <c r="BB19" s="19">
        <v>44.52</v>
      </c>
      <c r="BC19" s="19">
        <v>44.52</v>
      </c>
      <c r="BD19" s="19">
        <v>65.75</v>
      </c>
      <c r="BE19" s="19">
        <v>76.709999999999994</v>
      </c>
      <c r="BF19" s="19">
        <v>83.56</v>
      </c>
      <c r="BG19" s="19">
        <v>67.58</v>
      </c>
      <c r="BH19" s="22">
        <f t="shared" si="13"/>
        <v>75.569999999999993</v>
      </c>
      <c r="BI19" s="19">
        <v>71.23</v>
      </c>
      <c r="BJ19" s="19">
        <v>50.68</v>
      </c>
      <c r="BK19" s="19">
        <v>80.819999999999993</v>
      </c>
      <c r="BL19" s="19">
        <v>65.75</v>
      </c>
      <c r="BM19" s="22">
        <f t="shared" si="14"/>
        <v>73.284999999999997</v>
      </c>
      <c r="BN19" s="19">
        <v>87.67</v>
      </c>
      <c r="BO19" s="19">
        <v>43.15</v>
      </c>
      <c r="BP19" s="22">
        <f t="shared" si="15"/>
        <v>65.41</v>
      </c>
      <c r="BQ19" s="19">
        <v>89.04</v>
      </c>
      <c r="BR19" s="19">
        <v>50.68</v>
      </c>
      <c r="BS19" s="22">
        <f t="shared" si="16"/>
        <v>69.86</v>
      </c>
      <c r="BT19" s="19">
        <v>87.67</v>
      </c>
      <c r="BU19" s="44">
        <f t="shared" si="17"/>
        <v>63.271764705882347</v>
      </c>
      <c r="BV19" s="35">
        <v>41.86</v>
      </c>
      <c r="BW19" s="35">
        <v>28.68</v>
      </c>
      <c r="BX19" s="35">
        <v>84.88</v>
      </c>
      <c r="BY19" s="36">
        <f t="shared" si="18"/>
        <v>51.806666666666665</v>
      </c>
      <c r="BZ19" s="35">
        <v>87.21</v>
      </c>
      <c r="CA19" s="35">
        <v>72.09</v>
      </c>
      <c r="CB19" s="36">
        <f t="shared" si="19"/>
        <v>79.650000000000006</v>
      </c>
      <c r="CC19" s="35">
        <v>79.069999999999993</v>
      </c>
      <c r="CD19" s="35">
        <v>76.739999999999995</v>
      </c>
      <c r="CE19" s="35">
        <v>90.7</v>
      </c>
      <c r="CF19" s="35">
        <v>76.739999999999995</v>
      </c>
      <c r="CG19" s="35">
        <v>38.369999999999997</v>
      </c>
      <c r="CH19" s="36">
        <f t="shared" si="20"/>
        <v>57.554999999999993</v>
      </c>
      <c r="CI19" s="35">
        <v>90.7</v>
      </c>
      <c r="CJ19" s="35">
        <v>60.47</v>
      </c>
      <c r="CK19" s="36">
        <f t="shared" si="21"/>
        <v>75.585000000000008</v>
      </c>
      <c r="CL19" s="35">
        <v>84.88</v>
      </c>
      <c r="CM19" s="35">
        <v>74.42</v>
      </c>
      <c r="CN19" s="36">
        <f t="shared" si="22"/>
        <v>79.650000000000006</v>
      </c>
      <c r="CO19" s="35">
        <v>41.47</v>
      </c>
      <c r="CP19" s="35">
        <v>37.21</v>
      </c>
      <c r="CQ19" s="44">
        <f t="shared" si="23"/>
        <v>66.943666666666672</v>
      </c>
    </row>
    <row r="20" spans="1:95" x14ac:dyDescent="0.25">
      <c r="A20" s="17" t="s">
        <v>17</v>
      </c>
      <c r="B20" s="37">
        <v>51.67</v>
      </c>
      <c r="C20" s="19">
        <v>30.33</v>
      </c>
      <c r="D20" s="19">
        <v>92.16</v>
      </c>
      <c r="E20" s="22">
        <f t="shared" si="0"/>
        <v>58.053333333333335</v>
      </c>
      <c r="F20" s="19">
        <v>80.52</v>
      </c>
      <c r="G20" s="19">
        <v>43.53</v>
      </c>
      <c r="H20" s="19">
        <v>48.37</v>
      </c>
      <c r="I20" s="22">
        <f t="shared" si="1"/>
        <v>57.473333333333329</v>
      </c>
      <c r="J20" s="19">
        <v>78.040000000000006</v>
      </c>
      <c r="K20" s="19">
        <v>37.520000000000003</v>
      </c>
      <c r="L20" s="22">
        <f t="shared" si="2"/>
        <v>57.78</v>
      </c>
      <c r="M20" s="19">
        <v>68.63</v>
      </c>
      <c r="N20" s="19">
        <v>28.37</v>
      </c>
      <c r="O20" s="22">
        <f t="shared" si="3"/>
        <v>48.5</v>
      </c>
      <c r="P20" s="19">
        <v>74.900000000000006</v>
      </c>
      <c r="Q20" s="19">
        <v>57.06</v>
      </c>
      <c r="R20" s="19">
        <v>51.57</v>
      </c>
      <c r="S20" s="19">
        <v>46.67</v>
      </c>
      <c r="T20" s="19">
        <v>67.06</v>
      </c>
      <c r="U20" s="19">
        <v>81.180000000000007</v>
      </c>
      <c r="V20" s="19">
        <v>68.040000000000006</v>
      </c>
      <c r="W20" s="19">
        <v>47.97</v>
      </c>
      <c r="X20" s="22">
        <f t="shared" si="4"/>
        <v>58.005000000000003</v>
      </c>
      <c r="Y20" s="19">
        <v>80.39</v>
      </c>
      <c r="Z20" s="19">
        <v>71.37</v>
      </c>
      <c r="AA20" s="19">
        <v>80</v>
      </c>
      <c r="AB20" s="19">
        <v>67.45</v>
      </c>
      <c r="AC20" s="22">
        <f t="shared" si="5"/>
        <v>73.724999999999994</v>
      </c>
      <c r="AD20" s="19">
        <v>85.49</v>
      </c>
      <c r="AE20" s="19">
        <v>42.55</v>
      </c>
      <c r="AF20" s="22">
        <f t="shared" si="6"/>
        <v>64.02</v>
      </c>
      <c r="AG20" s="19">
        <v>84.71</v>
      </c>
      <c r="AH20" s="19">
        <v>55.69</v>
      </c>
      <c r="AI20" s="22">
        <f t="shared" si="7"/>
        <v>70.199999999999989</v>
      </c>
      <c r="AJ20" s="19">
        <v>89.02</v>
      </c>
      <c r="AK20" s="44">
        <f t="shared" si="8"/>
        <v>65.11627450980393</v>
      </c>
      <c r="AL20" s="19">
        <v>53.87</v>
      </c>
      <c r="AM20" s="19">
        <v>28.35</v>
      </c>
      <c r="AN20" s="19">
        <v>92.01</v>
      </c>
      <c r="AO20" s="22">
        <f t="shared" si="9"/>
        <v>58.076666666666675</v>
      </c>
      <c r="AP20" s="19">
        <v>76.8</v>
      </c>
      <c r="AQ20" s="19">
        <v>43.3</v>
      </c>
      <c r="AR20" s="19">
        <v>44.67</v>
      </c>
      <c r="AS20" s="22">
        <f t="shared" si="10"/>
        <v>54.923333333333325</v>
      </c>
      <c r="AT20" s="19">
        <v>78.87</v>
      </c>
      <c r="AU20" s="19">
        <v>31.96</v>
      </c>
      <c r="AV20" s="22">
        <f t="shared" si="11"/>
        <v>55.415000000000006</v>
      </c>
      <c r="AW20" s="19">
        <v>72.680000000000007</v>
      </c>
      <c r="AX20" s="19">
        <v>22.34</v>
      </c>
      <c r="AY20" s="22">
        <f t="shared" si="12"/>
        <v>47.510000000000005</v>
      </c>
      <c r="AZ20" s="19">
        <v>80.930000000000007</v>
      </c>
      <c r="BA20" s="19">
        <v>48.71</v>
      </c>
      <c r="BB20" s="19">
        <v>53.09</v>
      </c>
      <c r="BC20" s="19">
        <v>47.42</v>
      </c>
      <c r="BD20" s="19">
        <v>65.98</v>
      </c>
      <c r="BE20" s="19">
        <v>77.84</v>
      </c>
      <c r="BF20" s="19">
        <v>78.349999999999994</v>
      </c>
      <c r="BG20" s="19">
        <v>58.42</v>
      </c>
      <c r="BH20" s="22">
        <f t="shared" si="13"/>
        <v>68.384999999999991</v>
      </c>
      <c r="BI20" s="19">
        <v>75.260000000000005</v>
      </c>
      <c r="BJ20" s="19">
        <v>60.31</v>
      </c>
      <c r="BK20" s="19">
        <v>61.34</v>
      </c>
      <c r="BL20" s="19">
        <v>54.64</v>
      </c>
      <c r="BM20" s="22">
        <f t="shared" si="14"/>
        <v>57.99</v>
      </c>
      <c r="BN20" s="19">
        <v>76.290000000000006</v>
      </c>
      <c r="BO20" s="19">
        <v>33.25</v>
      </c>
      <c r="BP20" s="22">
        <f t="shared" si="15"/>
        <v>54.77</v>
      </c>
      <c r="BQ20" s="19">
        <v>72.16</v>
      </c>
      <c r="BR20" s="19">
        <v>36.6</v>
      </c>
      <c r="BS20" s="22">
        <f t="shared" si="16"/>
        <v>54.379999999999995</v>
      </c>
      <c r="BT20" s="19">
        <v>85.57</v>
      </c>
      <c r="BU20" s="44">
        <f t="shared" si="17"/>
        <v>61.562352941176471</v>
      </c>
      <c r="BV20" s="35">
        <v>54.37</v>
      </c>
      <c r="BW20" s="35">
        <v>38.79</v>
      </c>
      <c r="BX20" s="35">
        <v>92.75</v>
      </c>
      <c r="BY20" s="36">
        <f t="shared" si="18"/>
        <v>61.97</v>
      </c>
      <c r="BZ20" s="35">
        <v>71.19</v>
      </c>
      <c r="CA20" s="35">
        <v>58.12</v>
      </c>
      <c r="CB20" s="36">
        <f t="shared" si="19"/>
        <v>64.655000000000001</v>
      </c>
      <c r="CC20" s="35">
        <v>66.17</v>
      </c>
      <c r="CD20" s="35">
        <v>66.540000000000006</v>
      </c>
      <c r="CE20" s="35">
        <v>92.19</v>
      </c>
      <c r="CF20" s="35">
        <v>86.25</v>
      </c>
      <c r="CG20" s="35">
        <v>47.96</v>
      </c>
      <c r="CH20" s="36">
        <f t="shared" si="20"/>
        <v>67.105000000000004</v>
      </c>
      <c r="CI20" s="35">
        <v>83.27</v>
      </c>
      <c r="CJ20" s="35">
        <v>60.22</v>
      </c>
      <c r="CK20" s="36">
        <f t="shared" si="21"/>
        <v>71.745000000000005</v>
      </c>
      <c r="CL20" s="35">
        <v>81.41</v>
      </c>
      <c r="CM20" s="35">
        <v>67.290000000000006</v>
      </c>
      <c r="CN20" s="36">
        <f t="shared" si="22"/>
        <v>74.349999999999994</v>
      </c>
      <c r="CO20" s="35">
        <v>37.299999999999997</v>
      </c>
      <c r="CP20" s="35">
        <v>35.32</v>
      </c>
      <c r="CQ20" s="44">
        <f t="shared" si="23"/>
        <v>63.734500000000004</v>
      </c>
    </row>
    <row r="21" spans="1:95" x14ac:dyDescent="0.25">
      <c r="A21" s="17" t="s">
        <v>18</v>
      </c>
      <c r="B21" s="37">
        <v>61.74</v>
      </c>
      <c r="C21" s="19">
        <v>47.98</v>
      </c>
      <c r="D21" s="19">
        <v>92.42</v>
      </c>
      <c r="E21" s="22">
        <f t="shared" si="0"/>
        <v>67.38</v>
      </c>
      <c r="F21" s="19">
        <v>89.27</v>
      </c>
      <c r="G21" s="19">
        <v>61.24</v>
      </c>
      <c r="H21" s="19">
        <v>52.78</v>
      </c>
      <c r="I21" s="22">
        <f t="shared" si="1"/>
        <v>67.763333333333335</v>
      </c>
      <c r="J21" s="19">
        <v>73.86</v>
      </c>
      <c r="K21" s="19">
        <v>36.869999999999997</v>
      </c>
      <c r="L21" s="22">
        <f t="shared" si="2"/>
        <v>55.364999999999995</v>
      </c>
      <c r="M21" s="19">
        <v>70.45</v>
      </c>
      <c r="N21" s="19">
        <v>30.81</v>
      </c>
      <c r="O21" s="22">
        <f t="shared" si="3"/>
        <v>50.63</v>
      </c>
      <c r="P21" s="19">
        <v>74.05</v>
      </c>
      <c r="Q21" s="19">
        <v>60.8</v>
      </c>
      <c r="R21" s="19">
        <v>42.61</v>
      </c>
      <c r="S21" s="19">
        <v>45.08</v>
      </c>
      <c r="T21" s="19">
        <v>81.44</v>
      </c>
      <c r="U21" s="19">
        <v>78.790000000000006</v>
      </c>
      <c r="V21" s="19">
        <v>71.400000000000006</v>
      </c>
      <c r="W21" s="19">
        <v>62.88</v>
      </c>
      <c r="X21" s="22">
        <f t="shared" si="4"/>
        <v>67.14</v>
      </c>
      <c r="Y21" s="19">
        <v>76.52</v>
      </c>
      <c r="Z21" s="19">
        <v>67.42</v>
      </c>
      <c r="AA21" s="19">
        <v>79.17</v>
      </c>
      <c r="AB21" s="19">
        <v>61.36</v>
      </c>
      <c r="AC21" s="22">
        <f t="shared" si="5"/>
        <v>70.265000000000001</v>
      </c>
      <c r="AD21" s="19">
        <v>62.12</v>
      </c>
      <c r="AE21" s="19">
        <v>29.55</v>
      </c>
      <c r="AF21" s="22">
        <f t="shared" si="6"/>
        <v>45.835000000000001</v>
      </c>
      <c r="AG21" s="19">
        <v>62.5</v>
      </c>
      <c r="AH21" s="19">
        <v>39.020000000000003</v>
      </c>
      <c r="AI21" s="22">
        <f t="shared" si="7"/>
        <v>50.760000000000005</v>
      </c>
      <c r="AJ21" s="19">
        <v>83.71</v>
      </c>
      <c r="AK21" s="44">
        <f t="shared" si="8"/>
        <v>63.856372549019596</v>
      </c>
      <c r="AL21" s="19">
        <v>63.85</v>
      </c>
      <c r="AM21" s="19">
        <v>51.68</v>
      </c>
      <c r="AN21" s="19">
        <v>93.71</v>
      </c>
      <c r="AO21" s="22">
        <f t="shared" si="9"/>
        <v>69.74666666666667</v>
      </c>
      <c r="AP21" s="19">
        <v>90.05</v>
      </c>
      <c r="AQ21" s="19">
        <v>53.96</v>
      </c>
      <c r="AR21" s="19">
        <v>50</v>
      </c>
      <c r="AS21" s="22">
        <f t="shared" si="10"/>
        <v>64.67</v>
      </c>
      <c r="AT21" s="19">
        <v>74.459999999999994</v>
      </c>
      <c r="AU21" s="19">
        <v>38.369999999999997</v>
      </c>
      <c r="AV21" s="22">
        <f t="shared" si="11"/>
        <v>56.414999999999992</v>
      </c>
      <c r="AW21" s="19">
        <v>69.78</v>
      </c>
      <c r="AX21" s="19">
        <v>25.18</v>
      </c>
      <c r="AY21" s="22">
        <f t="shared" si="12"/>
        <v>47.480000000000004</v>
      </c>
      <c r="AZ21" s="19">
        <v>71.94</v>
      </c>
      <c r="BA21" s="19">
        <v>63.13</v>
      </c>
      <c r="BB21" s="19">
        <v>48.38</v>
      </c>
      <c r="BC21" s="19">
        <v>50.36</v>
      </c>
      <c r="BD21" s="19">
        <v>67.989999999999995</v>
      </c>
      <c r="BE21" s="19">
        <v>70.86</v>
      </c>
      <c r="BF21" s="19">
        <v>68.349999999999994</v>
      </c>
      <c r="BG21" s="19">
        <v>58.15</v>
      </c>
      <c r="BH21" s="22">
        <f t="shared" si="13"/>
        <v>63.25</v>
      </c>
      <c r="BI21" s="19">
        <v>69.06</v>
      </c>
      <c r="BJ21" s="19">
        <v>58.63</v>
      </c>
      <c r="BK21" s="19">
        <v>69.06</v>
      </c>
      <c r="BL21" s="19">
        <v>50.72</v>
      </c>
      <c r="BM21" s="22">
        <f t="shared" si="14"/>
        <v>59.89</v>
      </c>
      <c r="BN21" s="19">
        <v>79.86</v>
      </c>
      <c r="BO21" s="19">
        <v>43.17</v>
      </c>
      <c r="BP21" s="22">
        <f t="shared" si="15"/>
        <v>61.515000000000001</v>
      </c>
      <c r="BQ21" s="19">
        <v>78.06</v>
      </c>
      <c r="BR21" s="19">
        <v>46.76</v>
      </c>
      <c r="BS21" s="22">
        <f t="shared" si="16"/>
        <v>62.41</v>
      </c>
      <c r="BT21" s="19">
        <v>82.73</v>
      </c>
      <c r="BU21" s="44">
        <f t="shared" si="17"/>
        <v>62.850392156862746</v>
      </c>
      <c r="BV21" s="35">
        <v>57.57</v>
      </c>
      <c r="BW21" s="35">
        <v>52.38</v>
      </c>
      <c r="BX21" s="35">
        <v>90.48</v>
      </c>
      <c r="BY21" s="36">
        <f t="shared" si="18"/>
        <v>66.81</v>
      </c>
      <c r="BZ21" s="35">
        <v>76.19</v>
      </c>
      <c r="CA21" s="35">
        <v>68.25</v>
      </c>
      <c r="CB21" s="36">
        <f t="shared" si="19"/>
        <v>72.22</v>
      </c>
      <c r="CC21" s="35">
        <v>73.13</v>
      </c>
      <c r="CD21" s="35">
        <v>79.25</v>
      </c>
      <c r="CE21" s="35">
        <v>86.05</v>
      </c>
      <c r="CF21" s="35">
        <v>83.33</v>
      </c>
      <c r="CG21" s="35">
        <v>35.03</v>
      </c>
      <c r="CH21" s="36">
        <f t="shared" si="20"/>
        <v>59.18</v>
      </c>
      <c r="CI21" s="35">
        <v>83.67</v>
      </c>
      <c r="CJ21" s="35">
        <v>49.32</v>
      </c>
      <c r="CK21" s="36">
        <f t="shared" si="21"/>
        <v>66.495000000000005</v>
      </c>
      <c r="CL21" s="35">
        <v>76.87</v>
      </c>
      <c r="CM21" s="35">
        <v>71.09</v>
      </c>
      <c r="CN21" s="36">
        <f t="shared" si="22"/>
        <v>73.98</v>
      </c>
      <c r="CO21" s="35">
        <v>45.12</v>
      </c>
      <c r="CP21" s="35">
        <v>42.86</v>
      </c>
      <c r="CQ21" s="44">
        <f t="shared" si="23"/>
        <v>66.509500000000003</v>
      </c>
    </row>
    <row r="22" spans="1:95" x14ac:dyDescent="0.25">
      <c r="A22" s="17" t="s">
        <v>50</v>
      </c>
      <c r="B22" s="37">
        <v>59.55</v>
      </c>
      <c r="C22" s="19">
        <v>43.3</v>
      </c>
      <c r="D22" s="19">
        <v>94.25</v>
      </c>
      <c r="E22" s="22">
        <f t="shared" si="0"/>
        <v>65.7</v>
      </c>
      <c r="F22" s="19">
        <v>89.56</v>
      </c>
      <c r="G22" s="19">
        <v>56.03</v>
      </c>
      <c r="H22" s="19">
        <v>50.48</v>
      </c>
      <c r="I22" s="22">
        <f t="shared" si="1"/>
        <v>65.356666666666669</v>
      </c>
      <c r="J22" s="19">
        <v>78.45</v>
      </c>
      <c r="K22" s="19">
        <v>29.02</v>
      </c>
      <c r="L22" s="22">
        <f t="shared" si="2"/>
        <v>53.734999999999999</v>
      </c>
      <c r="M22" s="19">
        <v>74.430000000000007</v>
      </c>
      <c r="N22" s="19">
        <v>20.79</v>
      </c>
      <c r="O22" s="22">
        <f t="shared" si="3"/>
        <v>47.61</v>
      </c>
      <c r="P22" s="19">
        <v>72.41</v>
      </c>
      <c r="Q22" s="19">
        <v>55.89</v>
      </c>
      <c r="R22" s="19">
        <v>43.39</v>
      </c>
      <c r="S22" s="19">
        <v>46.26</v>
      </c>
      <c r="T22" s="19">
        <v>72.7</v>
      </c>
      <c r="U22" s="19">
        <v>77.59</v>
      </c>
      <c r="V22" s="19">
        <v>63.79</v>
      </c>
      <c r="W22" s="19">
        <v>48.37</v>
      </c>
      <c r="X22" s="22">
        <f t="shared" si="4"/>
        <v>56.08</v>
      </c>
      <c r="Y22" s="19">
        <v>70.69</v>
      </c>
      <c r="Z22" s="19">
        <v>65.8</v>
      </c>
      <c r="AA22" s="19">
        <v>68.680000000000007</v>
      </c>
      <c r="AB22" s="19">
        <v>50.86</v>
      </c>
      <c r="AC22" s="22">
        <f t="shared" si="5"/>
        <v>59.77</v>
      </c>
      <c r="AD22" s="19">
        <v>78.739999999999995</v>
      </c>
      <c r="AE22" s="19">
        <v>40.520000000000003</v>
      </c>
      <c r="AF22" s="22">
        <f t="shared" si="6"/>
        <v>59.629999999999995</v>
      </c>
      <c r="AG22" s="19">
        <v>77.87</v>
      </c>
      <c r="AH22" s="19">
        <v>43.97</v>
      </c>
      <c r="AI22" s="22">
        <f t="shared" si="7"/>
        <v>60.92</v>
      </c>
      <c r="AJ22" s="19">
        <v>89.37</v>
      </c>
      <c r="AK22" s="44">
        <f t="shared" si="8"/>
        <v>62.523627450980392</v>
      </c>
      <c r="AL22" s="19">
        <v>57.74</v>
      </c>
      <c r="AM22" s="19">
        <v>44.19</v>
      </c>
      <c r="AN22" s="19">
        <v>88.93</v>
      </c>
      <c r="AO22" s="22">
        <f t="shared" si="9"/>
        <v>63.620000000000005</v>
      </c>
      <c r="AP22" s="19">
        <v>84.47</v>
      </c>
      <c r="AQ22" s="19">
        <v>51.9</v>
      </c>
      <c r="AR22" s="19">
        <v>54.83</v>
      </c>
      <c r="AS22" s="22">
        <f t="shared" si="10"/>
        <v>63.733333333333327</v>
      </c>
      <c r="AT22" s="19">
        <v>75.239999999999995</v>
      </c>
      <c r="AU22" s="19">
        <v>41.48</v>
      </c>
      <c r="AV22" s="22">
        <f t="shared" si="11"/>
        <v>58.36</v>
      </c>
      <c r="AW22" s="19">
        <v>75.900000000000006</v>
      </c>
      <c r="AX22" s="19">
        <v>30.94</v>
      </c>
      <c r="AY22" s="22">
        <f t="shared" si="12"/>
        <v>53.42</v>
      </c>
      <c r="AZ22" s="19">
        <v>72.64</v>
      </c>
      <c r="BA22" s="19">
        <v>51.3</v>
      </c>
      <c r="BB22" s="19">
        <v>51.3</v>
      </c>
      <c r="BC22" s="19">
        <v>53.58</v>
      </c>
      <c r="BD22" s="19">
        <v>71.989999999999995</v>
      </c>
      <c r="BE22" s="19">
        <v>81.11</v>
      </c>
      <c r="BF22" s="19">
        <v>60.59</v>
      </c>
      <c r="BG22" s="19">
        <v>49.95</v>
      </c>
      <c r="BH22" s="22">
        <f t="shared" si="13"/>
        <v>55.27</v>
      </c>
      <c r="BI22" s="19">
        <v>77.849999999999994</v>
      </c>
      <c r="BJ22" s="19">
        <v>71.34</v>
      </c>
      <c r="BK22" s="19">
        <v>65.8</v>
      </c>
      <c r="BL22" s="19">
        <v>51.47</v>
      </c>
      <c r="BM22" s="22">
        <f t="shared" si="14"/>
        <v>58.634999999999998</v>
      </c>
      <c r="BN22" s="19">
        <v>75.239999999999995</v>
      </c>
      <c r="BO22" s="19">
        <v>36.32</v>
      </c>
      <c r="BP22" s="22">
        <f t="shared" si="15"/>
        <v>55.78</v>
      </c>
      <c r="BQ22" s="19">
        <v>79.48</v>
      </c>
      <c r="BR22" s="19">
        <v>49.84</v>
      </c>
      <c r="BS22" s="22">
        <f t="shared" si="16"/>
        <v>64.66</v>
      </c>
      <c r="BT22" s="19">
        <v>85.99</v>
      </c>
      <c r="BU22" s="44">
        <f t="shared" si="17"/>
        <v>64.151666666666657</v>
      </c>
      <c r="BV22" s="35">
        <v>54.71</v>
      </c>
      <c r="BW22" s="35">
        <v>36.700000000000003</v>
      </c>
      <c r="BX22" s="35">
        <v>89.9</v>
      </c>
      <c r="BY22" s="36">
        <f t="shared" si="18"/>
        <v>60.436666666666667</v>
      </c>
      <c r="BZ22" s="35">
        <v>69.7</v>
      </c>
      <c r="CA22" s="35">
        <v>56.9</v>
      </c>
      <c r="CB22" s="36">
        <f t="shared" si="19"/>
        <v>63.3</v>
      </c>
      <c r="CC22" s="35">
        <v>83.16</v>
      </c>
      <c r="CD22" s="35">
        <v>79.12</v>
      </c>
      <c r="CE22" s="35">
        <v>92.26</v>
      </c>
      <c r="CF22" s="35">
        <v>87.88</v>
      </c>
      <c r="CG22" s="35">
        <v>46.63</v>
      </c>
      <c r="CH22" s="36">
        <f t="shared" si="20"/>
        <v>67.254999999999995</v>
      </c>
      <c r="CI22" s="35">
        <v>86.87</v>
      </c>
      <c r="CJ22" s="35">
        <v>53.2</v>
      </c>
      <c r="CK22" s="36">
        <f t="shared" si="21"/>
        <v>70.034999999999997</v>
      </c>
      <c r="CL22" s="35">
        <v>81.48</v>
      </c>
      <c r="CM22" s="35">
        <v>65.66</v>
      </c>
      <c r="CN22" s="36">
        <f t="shared" si="22"/>
        <v>73.569999999999993</v>
      </c>
      <c r="CO22" s="35">
        <v>34.01</v>
      </c>
      <c r="CP22" s="35">
        <v>32.83</v>
      </c>
      <c r="CQ22" s="44">
        <f t="shared" si="23"/>
        <v>65.597666666666655</v>
      </c>
    </row>
    <row r="23" spans="1:95" x14ac:dyDescent="0.25">
      <c r="A23" s="17" t="s">
        <v>19</v>
      </c>
      <c r="B23" s="37">
        <v>55.6</v>
      </c>
      <c r="C23" s="19">
        <v>47.26</v>
      </c>
      <c r="D23" s="19">
        <v>90.86</v>
      </c>
      <c r="E23" s="22">
        <f t="shared" si="0"/>
        <v>64.573333333333338</v>
      </c>
      <c r="F23" s="19">
        <v>87.31</v>
      </c>
      <c r="G23" s="19">
        <v>54.23</v>
      </c>
      <c r="H23" s="19">
        <v>38.93</v>
      </c>
      <c r="I23" s="22">
        <f t="shared" si="1"/>
        <v>60.156666666666666</v>
      </c>
      <c r="J23" s="19">
        <v>61.57</v>
      </c>
      <c r="K23" s="19">
        <v>26.24</v>
      </c>
      <c r="L23" s="22">
        <f t="shared" si="2"/>
        <v>43.905000000000001</v>
      </c>
      <c r="M23" s="19">
        <v>52.61</v>
      </c>
      <c r="N23" s="19">
        <v>16.54</v>
      </c>
      <c r="O23" s="22">
        <f t="shared" si="3"/>
        <v>34.575000000000003</v>
      </c>
      <c r="P23" s="19">
        <v>69.400000000000006</v>
      </c>
      <c r="Q23" s="19">
        <v>56.53</v>
      </c>
      <c r="R23" s="19">
        <v>47.57</v>
      </c>
      <c r="S23" s="19">
        <v>48.88</v>
      </c>
      <c r="T23" s="19">
        <v>55.97</v>
      </c>
      <c r="U23" s="19">
        <v>76.87</v>
      </c>
      <c r="V23" s="19">
        <v>52.61</v>
      </c>
      <c r="W23" s="19">
        <v>41.79</v>
      </c>
      <c r="X23" s="22">
        <f t="shared" si="4"/>
        <v>47.2</v>
      </c>
      <c r="Y23" s="19">
        <v>65.3</v>
      </c>
      <c r="Z23" s="19">
        <v>55.97</v>
      </c>
      <c r="AA23" s="19">
        <v>64.930000000000007</v>
      </c>
      <c r="AB23" s="19">
        <v>49.25</v>
      </c>
      <c r="AC23" s="22">
        <f t="shared" si="5"/>
        <v>57.09</v>
      </c>
      <c r="AD23" s="19">
        <v>69.78</v>
      </c>
      <c r="AE23" s="19">
        <v>27.99</v>
      </c>
      <c r="AF23" s="22">
        <f t="shared" si="6"/>
        <v>48.884999999999998</v>
      </c>
      <c r="AG23" s="19">
        <v>67.16</v>
      </c>
      <c r="AH23" s="19">
        <v>32.840000000000003</v>
      </c>
      <c r="AI23" s="22">
        <f t="shared" si="7"/>
        <v>50</v>
      </c>
      <c r="AJ23" s="19">
        <v>85.82</v>
      </c>
      <c r="AK23" s="44">
        <f t="shared" si="8"/>
        <v>56.982058823529407</v>
      </c>
      <c r="AL23" s="19">
        <v>65.709999999999994</v>
      </c>
      <c r="AM23" s="19">
        <v>44.69</v>
      </c>
      <c r="AN23" s="19">
        <v>93.36</v>
      </c>
      <c r="AO23" s="22">
        <f t="shared" si="9"/>
        <v>67.92</v>
      </c>
      <c r="AP23" s="19">
        <v>91.3</v>
      </c>
      <c r="AQ23" s="19">
        <v>55.6</v>
      </c>
      <c r="AR23" s="19">
        <v>52.06</v>
      </c>
      <c r="AS23" s="22">
        <f t="shared" si="10"/>
        <v>66.320000000000007</v>
      </c>
      <c r="AT23" s="19">
        <v>72.12</v>
      </c>
      <c r="AU23" s="19">
        <v>33.33</v>
      </c>
      <c r="AV23" s="22">
        <f t="shared" si="11"/>
        <v>52.725000000000001</v>
      </c>
      <c r="AW23" s="19">
        <v>67.7</v>
      </c>
      <c r="AX23" s="19">
        <v>28.61</v>
      </c>
      <c r="AY23" s="22">
        <f t="shared" si="12"/>
        <v>48.155000000000001</v>
      </c>
      <c r="AZ23" s="19">
        <v>69.03</v>
      </c>
      <c r="BA23" s="19">
        <v>53.54</v>
      </c>
      <c r="BB23" s="19">
        <v>57.08</v>
      </c>
      <c r="BC23" s="19">
        <v>58.41</v>
      </c>
      <c r="BD23" s="19">
        <v>66.37</v>
      </c>
      <c r="BE23" s="19">
        <v>81.86</v>
      </c>
      <c r="BF23" s="19">
        <v>58.19</v>
      </c>
      <c r="BG23" s="19">
        <v>43.81</v>
      </c>
      <c r="BH23" s="22">
        <f t="shared" si="13"/>
        <v>51</v>
      </c>
      <c r="BI23" s="19">
        <v>62.39</v>
      </c>
      <c r="BJ23" s="19">
        <v>68.58</v>
      </c>
      <c r="BK23" s="19">
        <v>61.95</v>
      </c>
      <c r="BL23" s="19">
        <v>47.79</v>
      </c>
      <c r="BM23" s="22">
        <f t="shared" si="14"/>
        <v>54.870000000000005</v>
      </c>
      <c r="BN23" s="19">
        <v>76.989999999999995</v>
      </c>
      <c r="BO23" s="19">
        <v>33.630000000000003</v>
      </c>
      <c r="BP23" s="22">
        <f t="shared" si="15"/>
        <v>55.31</v>
      </c>
      <c r="BQ23" s="19">
        <v>76.11</v>
      </c>
      <c r="BR23" s="19">
        <v>41.59</v>
      </c>
      <c r="BS23" s="22">
        <f t="shared" si="16"/>
        <v>58.85</v>
      </c>
      <c r="BT23" s="19">
        <v>88.94</v>
      </c>
      <c r="BU23" s="44">
        <f t="shared" si="17"/>
        <v>62.432352941176468</v>
      </c>
      <c r="BV23" s="35">
        <v>52.55</v>
      </c>
      <c r="BW23" s="35">
        <v>36.57</v>
      </c>
      <c r="BX23" s="35">
        <v>89.12</v>
      </c>
      <c r="BY23" s="36">
        <f t="shared" si="18"/>
        <v>59.413333333333334</v>
      </c>
      <c r="BZ23" s="35">
        <v>65.28</v>
      </c>
      <c r="CA23" s="35">
        <v>59.72</v>
      </c>
      <c r="CB23" s="36">
        <f t="shared" si="19"/>
        <v>62.5</v>
      </c>
      <c r="CC23" s="35">
        <v>78.7</v>
      </c>
      <c r="CD23" s="35">
        <v>74.069999999999993</v>
      </c>
      <c r="CE23" s="35">
        <v>89.35</v>
      </c>
      <c r="CF23" s="35">
        <v>86.11</v>
      </c>
      <c r="CG23" s="35">
        <v>42.82</v>
      </c>
      <c r="CH23" s="36">
        <f t="shared" si="20"/>
        <v>64.465000000000003</v>
      </c>
      <c r="CI23" s="35">
        <v>84.72</v>
      </c>
      <c r="CJ23" s="35">
        <v>53.7</v>
      </c>
      <c r="CK23" s="36">
        <f t="shared" si="21"/>
        <v>69.210000000000008</v>
      </c>
      <c r="CL23" s="35">
        <v>75.459999999999994</v>
      </c>
      <c r="CM23" s="35">
        <v>64.349999999999994</v>
      </c>
      <c r="CN23" s="36">
        <f t="shared" si="22"/>
        <v>69.905000000000001</v>
      </c>
      <c r="CO23" s="35">
        <v>36.729999999999997</v>
      </c>
      <c r="CP23" s="35">
        <v>45.37</v>
      </c>
      <c r="CQ23" s="44">
        <f t="shared" si="23"/>
        <v>64.971333333333334</v>
      </c>
    </row>
    <row r="24" spans="1:95" x14ac:dyDescent="0.25">
      <c r="A24" s="17" t="s">
        <v>20</v>
      </c>
      <c r="B24" s="37">
        <v>65.319999999999993</v>
      </c>
      <c r="C24" s="19">
        <v>50.94</v>
      </c>
      <c r="D24" s="19">
        <v>95.34</v>
      </c>
      <c r="E24" s="22">
        <f t="shared" si="0"/>
        <v>70.533333333333331</v>
      </c>
      <c r="F24" s="19">
        <v>88.98</v>
      </c>
      <c r="G24" s="19">
        <v>60.17</v>
      </c>
      <c r="H24" s="19">
        <v>62.15</v>
      </c>
      <c r="I24" s="22">
        <f t="shared" si="1"/>
        <v>70.433333333333337</v>
      </c>
      <c r="J24" s="19">
        <v>67.510000000000005</v>
      </c>
      <c r="K24" s="19">
        <v>39.83</v>
      </c>
      <c r="L24" s="22">
        <f t="shared" si="2"/>
        <v>53.67</v>
      </c>
      <c r="M24" s="19">
        <v>56.78</v>
      </c>
      <c r="N24" s="19">
        <v>28.72</v>
      </c>
      <c r="O24" s="22">
        <f t="shared" si="3"/>
        <v>42.75</v>
      </c>
      <c r="P24" s="19">
        <v>70.62</v>
      </c>
      <c r="Q24" s="19">
        <v>48.31</v>
      </c>
      <c r="R24" s="19">
        <v>52.12</v>
      </c>
      <c r="S24" s="19">
        <v>53.95</v>
      </c>
      <c r="T24" s="19">
        <v>64.41</v>
      </c>
      <c r="U24" s="19">
        <v>75.42</v>
      </c>
      <c r="V24" s="19">
        <v>61.44</v>
      </c>
      <c r="W24" s="19">
        <v>47.65</v>
      </c>
      <c r="X24" s="22">
        <f t="shared" si="4"/>
        <v>54.545000000000002</v>
      </c>
      <c r="Y24" s="19">
        <v>68.930000000000007</v>
      </c>
      <c r="Z24" s="19">
        <v>48.31</v>
      </c>
      <c r="AA24" s="19">
        <v>72.88</v>
      </c>
      <c r="AB24" s="19">
        <v>64.12</v>
      </c>
      <c r="AC24" s="22">
        <f t="shared" si="5"/>
        <v>68.5</v>
      </c>
      <c r="AD24" s="19">
        <v>66.38</v>
      </c>
      <c r="AE24" s="19">
        <v>36.44</v>
      </c>
      <c r="AF24" s="22">
        <f t="shared" si="6"/>
        <v>51.41</v>
      </c>
      <c r="AG24" s="19">
        <v>68.08</v>
      </c>
      <c r="AH24" s="19">
        <v>45.48</v>
      </c>
      <c r="AI24" s="22">
        <f t="shared" si="7"/>
        <v>56.78</v>
      </c>
      <c r="AJ24" s="19">
        <v>79.66</v>
      </c>
      <c r="AK24" s="44">
        <f t="shared" si="8"/>
        <v>60.608921568627437</v>
      </c>
      <c r="AL24" s="19">
        <v>43.75</v>
      </c>
      <c r="AM24" s="19">
        <v>35.159999999999997</v>
      </c>
      <c r="AN24" s="19">
        <v>85.24</v>
      </c>
      <c r="AO24" s="22">
        <f t="shared" si="9"/>
        <v>54.716666666666661</v>
      </c>
      <c r="AP24" s="19">
        <v>85.16</v>
      </c>
      <c r="AQ24" s="19">
        <v>59.76</v>
      </c>
      <c r="AR24" s="19">
        <v>56.11</v>
      </c>
      <c r="AS24" s="22">
        <f t="shared" si="10"/>
        <v>67.009999999999991</v>
      </c>
      <c r="AT24" s="19">
        <v>70.239999999999995</v>
      </c>
      <c r="AU24" s="19">
        <v>33.57</v>
      </c>
      <c r="AV24" s="22">
        <f t="shared" si="11"/>
        <v>51.905000000000001</v>
      </c>
      <c r="AW24" s="19">
        <v>62.62</v>
      </c>
      <c r="AX24" s="19">
        <v>25</v>
      </c>
      <c r="AY24" s="22">
        <f t="shared" si="12"/>
        <v>43.81</v>
      </c>
      <c r="AZ24" s="19">
        <v>70.95</v>
      </c>
      <c r="BA24" s="19">
        <v>49.17</v>
      </c>
      <c r="BB24" s="19">
        <v>47.5</v>
      </c>
      <c r="BC24" s="19">
        <v>42.14</v>
      </c>
      <c r="BD24" s="19">
        <v>67.14</v>
      </c>
      <c r="BE24" s="19">
        <v>67.38</v>
      </c>
      <c r="BF24" s="19">
        <v>65.12</v>
      </c>
      <c r="BG24" s="19">
        <v>55.56</v>
      </c>
      <c r="BH24" s="22">
        <f t="shared" si="13"/>
        <v>60.34</v>
      </c>
      <c r="BI24" s="19">
        <v>64.760000000000005</v>
      </c>
      <c r="BJ24" s="19">
        <v>53.81</v>
      </c>
      <c r="BK24" s="19">
        <v>64.290000000000006</v>
      </c>
      <c r="BL24" s="19">
        <v>49.29</v>
      </c>
      <c r="BM24" s="22">
        <f t="shared" si="14"/>
        <v>56.790000000000006</v>
      </c>
      <c r="BN24" s="19">
        <v>69.52</v>
      </c>
      <c r="BO24" s="19">
        <v>28.69</v>
      </c>
      <c r="BP24" s="22">
        <f t="shared" si="15"/>
        <v>49.104999999999997</v>
      </c>
      <c r="BQ24" s="19">
        <v>70</v>
      </c>
      <c r="BR24" s="19">
        <v>37.380000000000003</v>
      </c>
      <c r="BS24" s="22">
        <f t="shared" si="16"/>
        <v>53.69</v>
      </c>
      <c r="BT24" s="19">
        <v>81.430000000000007</v>
      </c>
      <c r="BU24" s="44">
        <f t="shared" si="17"/>
        <v>57.743921568627457</v>
      </c>
      <c r="BV24" s="35">
        <v>56.32</v>
      </c>
      <c r="BW24" s="35">
        <v>48.17</v>
      </c>
      <c r="BX24" s="35">
        <v>94.51</v>
      </c>
      <c r="BY24" s="36">
        <f t="shared" si="18"/>
        <v>66.333333333333329</v>
      </c>
      <c r="BZ24" s="35">
        <v>71.150000000000006</v>
      </c>
      <c r="CA24" s="35">
        <v>62.55</v>
      </c>
      <c r="CB24" s="36">
        <f t="shared" si="19"/>
        <v>66.849999999999994</v>
      </c>
      <c r="CC24" s="35">
        <v>88.19</v>
      </c>
      <c r="CD24" s="35">
        <v>86.26</v>
      </c>
      <c r="CE24" s="35">
        <v>86.81</v>
      </c>
      <c r="CF24" s="35">
        <v>80.77</v>
      </c>
      <c r="CG24" s="35">
        <v>41.35</v>
      </c>
      <c r="CH24" s="36">
        <f t="shared" si="20"/>
        <v>61.06</v>
      </c>
      <c r="CI24" s="35">
        <v>86.26</v>
      </c>
      <c r="CJ24" s="35">
        <v>57.14</v>
      </c>
      <c r="CK24" s="36">
        <f t="shared" si="21"/>
        <v>71.7</v>
      </c>
      <c r="CL24" s="35">
        <v>82.14</v>
      </c>
      <c r="CM24" s="35">
        <v>72.53</v>
      </c>
      <c r="CN24" s="36">
        <f t="shared" si="22"/>
        <v>77.335000000000008</v>
      </c>
      <c r="CO24" s="35">
        <v>36.36</v>
      </c>
      <c r="CP24" s="35">
        <v>31.87</v>
      </c>
      <c r="CQ24" s="44">
        <f t="shared" si="23"/>
        <v>67.276833333333343</v>
      </c>
    </row>
    <row r="25" spans="1:95" x14ac:dyDescent="0.25">
      <c r="A25" s="17" t="s">
        <v>21</v>
      </c>
      <c r="B25" s="37">
        <v>54.78</v>
      </c>
      <c r="C25" s="19">
        <v>46.78</v>
      </c>
      <c r="D25" s="19">
        <v>92.66</v>
      </c>
      <c r="E25" s="22">
        <f t="shared" si="0"/>
        <v>64.739999999999995</v>
      </c>
      <c r="F25" s="19">
        <v>82.83</v>
      </c>
      <c r="G25" s="19">
        <v>45.53</v>
      </c>
      <c r="H25" s="19">
        <v>41.03</v>
      </c>
      <c r="I25" s="22">
        <f t="shared" si="1"/>
        <v>56.463333333333338</v>
      </c>
      <c r="J25" s="19">
        <v>70.86</v>
      </c>
      <c r="K25" s="19">
        <v>42.42</v>
      </c>
      <c r="L25" s="22">
        <f t="shared" si="2"/>
        <v>56.64</v>
      </c>
      <c r="M25" s="19">
        <v>65.27</v>
      </c>
      <c r="N25" s="19">
        <v>32.01</v>
      </c>
      <c r="O25" s="22">
        <f t="shared" si="3"/>
        <v>48.64</v>
      </c>
      <c r="P25" s="19">
        <v>69</v>
      </c>
      <c r="Q25" s="19">
        <v>53.03</v>
      </c>
      <c r="R25" s="19">
        <v>36.01</v>
      </c>
      <c r="S25" s="19">
        <v>32.869999999999997</v>
      </c>
      <c r="T25" s="19">
        <v>63.87</v>
      </c>
      <c r="U25" s="19">
        <v>79.02</v>
      </c>
      <c r="V25" s="19">
        <v>65.27</v>
      </c>
      <c r="W25" s="19">
        <v>58.74</v>
      </c>
      <c r="X25" s="22">
        <f t="shared" si="4"/>
        <v>62.004999999999995</v>
      </c>
      <c r="Y25" s="19">
        <v>64.34</v>
      </c>
      <c r="Z25" s="19">
        <v>59.44</v>
      </c>
      <c r="AA25" s="19">
        <v>69.930000000000007</v>
      </c>
      <c r="AB25" s="19">
        <v>54.08</v>
      </c>
      <c r="AC25" s="22">
        <f t="shared" si="5"/>
        <v>62.005000000000003</v>
      </c>
      <c r="AD25" s="19">
        <v>78.55</v>
      </c>
      <c r="AE25" s="19">
        <v>45.8</v>
      </c>
      <c r="AF25" s="22">
        <f t="shared" si="6"/>
        <v>62.174999999999997</v>
      </c>
      <c r="AG25" s="19">
        <v>76.459999999999994</v>
      </c>
      <c r="AH25" s="19">
        <v>52.21</v>
      </c>
      <c r="AI25" s="22">
        <f t="shared" si="7"/>
        <v>64.334999999999994</v>
      </c>
      <c r="AJ25" s="19">
        <v>82.75</v>
      </c>
      <c r="AK25" s="44">
        <f t="shared" si="8"/>
        <v>59.843137254901961</v>
      </c>
      <c r="AL25" s="19">
        <v>56.5</v>
      </c>
      <c r="AM25" s="19">
        <v>46.37</v>
      </c>
      <c r="AN25" s="19">
        <v>95.22</v>
      </c>
      <c r="AO25" s="22">
        <f t="shared" si="9"/>
        <v>66.03</v>
      </c>
      <c r="AP25" s="19">
        <v>85.48</v>
      </c>
      <c r="AQ25" s="19">
        <v>49.11</v>
      </c>
      <c r="AR25" s="19">
        <v>43.26</v>
      </c>
      <c r="AS25" s="22">
        <f t="shared" si="10"/>
        <v>59.283333333333331</v>
      </c>
      <c r="AT25" s="19">
        <v>69.78</v>
      </c>
      <c r="AU25" s="19">
        <v>41.78</v>
      </c>
      <c r="AV25" s="22">
        <f t="shared" si="11"/>
        <v>55.78</v>
      </c>
      <c r="AW25" s="19">
        <v>57.56</v>
      </c>
      <c r="AX25" s="19">
        <v>25.11</v>
      </c>
      <c r="AY25" s="22">
        <f t="shared" si="12"/>
        <v>41.335000000000001</v>
      </c>
      <c r="AZ25" s="19">
        <v>76.44</v>
      </c>
      <c r="BA25" s="19">
        <v>56</v>
      </c>
      <c r="BB25" s="19">
        <v>36.89</v>
      </c>
      <c r="BC25" s="19">
        <v>43.78</v>
      </c>
      <c r="BD25" s="19">
        <v>65.56</v>
      </c>
      <c r="BE25" s="19">
        <v>75.56</v>
      </c>
      <c r="BF25" s="19">
        <v>62.44</v>
      </c>
      <c r="BG25" s="19">
        <v>48</v>
      </c>
      <c r="BH25" s="22">
        <f t="shared" si="13"/>
        <v>55.22</v>
      </c>
      <c r="BI25" s="19">
        <v>64.67</v>
      </c>
      <c r="BJ25" s="19">
        <v>59.33</v>
      </c>
      <c r="BK25" s="19">
        <v>70.22</v>
      </c>
      <c r="BL25" s="19">
        <v>56.44</v>
      </c>
      <c r="BM25" s="22">
        <f t="shared" si="14"/>
        <v>63.33</v>
      </c>
      <c r="BN25" s="19">
        <v>75.33</v>
      </c>
      <c r="BO25" s="19">
        <v>43.44</v>
      </c>
      <c r="BP25" s="22">
        <f t="shared" si="15"/>
        <v>59.384999999999998</v>
      </c>
      <c r="BQ25" s="19">
        <v>71.33</v>
      </c>
      <c r="BR25" s="19">
        <v>46.22</v>
      </c>
      <c r="BS25" s="22">
        <f t="shared" si="16"/>
        <v>58.774999999999999</v>
      </c>
      <c r="BT25" s="19">
        <v>83.78</v>
      </c>
      <c r="BU25" s="44">
        <f t="shared" si="17"/>
        <v>60.067549019607839</v>
      </c>
      <c r="BV25" s="35">
        <v>53.43</v>
      </c>
      <c r="BW25" s="35">
        <v>38.79</v>
      </c>
      <c r="BX25" s="35">
        <v>93.25</v>
      </c>
      <c r="BY25" s="36">
        <f t="shared" si="18"/>
        <v>61.823333333333331</v>
      </c>
      <c r="BZ25" s="35">
        <v>66.81</v>
      </c>
      <c r="CA25" s="35">
        <v>59.73</v>
      </c>
      <c r="CB25" s="36">
        <f t="shared" si="19"/>
        <v>63.269999999999996</v>
      </c>
      <c r="CC25" s="35">
        <v>64.599999999999994</v>
      </c>
      <c r="CD25" s="35">
        <v>73.89</v>
      </c>
      <c r="CE25" s="35">
        <v>93.58</v>
      </c>
      <c r="CF25" s="35">
        <v>82.08</v>
      </c>
      <c r="CG25" s="35">
        <v>46.46</v>
      </c>
      <c r="CH25" s="36">
        <f t="shared" si="20"/>
        <v>64.27</v>
      </c>
      <c r="CI25" s="35">
        <v>80.53</v>
      </c>
      <c r="CJ25" s="35">
        <v>58.19</v>
      </c>
      <c r="CK25" s="36">
        <f t="shared" si="21"/>
        <v>69.36</v>
      </c>
      <c r="CL25" s="35">
        <v>79.87</v>
      </c>
      <c r="CM25" s="35">
        <v>70.13</v>
      </c>
      <c r="CN25" s="36">
        <f t="shared" si="22"/>
        <v>75</v>
      </c>
      <c r="CO25" s="35">
        <v>37.32</v>
      </c>
      <c r="CP25" s="35">
        <v>33.520000000000003</v>
      </c>
      <c r="CQ25" s="44">
        <f t="shared" si="23"/>
        <v>63.663333333333334</v>
      </c>
    </row>
    <row r="26" spans="1:95" x14ac:dyDescent="0.25">
      <c r="A26" s="17" t="s">
        <v>22</v>
      </c>
      <c r="B26" s="37">
        <v>66.61</v>
      </c>
      <c r="C26" s="19">
        <v>51.6</v>
      </c>
      <c r="D26" s="19">
        <v>92.2</v>
      </c>
      <c r="E26" s="22">
        <f t="shared" si="0"/>
        <v>70.13666666666667</v>
      </c>
      <c r="F26" s="19">
        <v>90.89</v>
      </c>
      <c r="G26" s="19">
        <v>57.36</v>
      </c>
      <c r="H26" s="19">
        <v>53.33</v>
      </c>
      <c r="I26" s="22">
        <f t="shared" si="1"/>
        <v>67.193333333333328</v>
      </c>
      <c r="J26" s="19">
        <v>80.260000000000005</v>
      </c>
      <c r="K26" s="19">
        <v>43.07</v>
      </c>
      <c r="L26" s="22">
        <f t="shared" si="2"/>
        <v>61.665000000000006</v>
      </c>
      <c r="M26" s="19">
        <v>68.260000000000005</v>
      </c>
      <c r="N26" s="19">
        <v>26.99</v>
      </c>
      <c r="O26" s="22">
        <f t="shared" si="3"/>
        <v>47.625</v>
      </c>
      <c r="P26" s="19">
        <v>77.06</v>
      </c>
      <c r="Q26" s="19">
        <v>57.58</v>
      </c>
      <c r="R26" s="19">
        <v>56.35</v>
      </c>
      <c r="S26" s="19">
        <v>57.77</v>
      </c>
      <c r="T26" s="19">
        <v>68.53</v>
      </c>
      <c r="U26" s="19">
        <v>80.47</v>
      </c>
      <c r="V26" s="19">
        <v>65.33</v>
      </c>
      <c r="W26" s="19">
        <v>54.98</v>
      </c>
      <c r="X26" s="22">
        <f t="shared" si="4"/>
        <v>60.155000000000001</v>
      </c>
      <c r="Y26" s="19">
        <v>72.400000000000006</v>
      </c>
      <c r="Z26" s="19">
        <v>62.08</v>
      </c>
      <c r="AA26" s="19">
        <v>75.69</v>
      </c>
      <c r="AB26" s="19">
        <v>65.95</v>
      </c>
      <c r="AC26" s="22">
        <f t="shared" si="5"/>
        <v>70.819999999999993</v>
      </c>
      <c r="AD26" s="19">
        <v>78.97</v>
      </c>
      <c r="AE26" s="19">
        <v>39.94</v>
      </c>
      <c r="AF26" s="22">
        <f t="shared" si="6"/>
        <v>59.454999999999998</v>
      </c>
      <c r="AG26" s="19">
        <v>76.819999999999993</v>
      </c>
      <c r="AH26" s="19">
        <v>46.37</v>
      </c>
      <c r="AI26" s="22">
        <f t="shared" si="7"/>
        <v>61.594999999999999</v>
      </c>
      <c r="AJ26" s="19">
        <v>88.43</v>
      </c>
      <c r="AK26" s="44">
        <f t="shared" si="8"/>
        <v>65.842058823529413</v>
      </c>
      <c r="AL26" s="19">
        <v>65.680000000000007</v>
      </c>
      <c r="AM26" s="19">
        <v>50.19</v>
      </c>
      <c r="AN26" s="19">
        <v>90.92</v>
      </c>
      <c r="AO26" s="22">
        <f t="shared" si="9"/>
        <v>68.930000000000007</v>
      </c>
      <c r="AP26" s="19">
        <v>91.69</v>
      </c>
      <c r="AQ26" s="19">
        <v>59.28</v>
      </c>
      <c r="AR26" s="19">
        <v>54.65</v>
      </c>
      <c r="AS26" s="22">
        <f t="shared" si="10"/>
        <v>68.540000000000006</v>
      </c>
      <c r="AT26" s="19">
        <v>77.72</v>
      </c>
      <c r="AU26" s="19">
        <v>38.01</v>
      </c>
      <c r="AV26" s="22">
        <f t="shared" si="11"/>
        <v>57.864999999999995</v>
      </c>
      <c r="AW26" s="19">
        <v>66.45</v>
      </c>
      <c r="AX26" s="19">
        <v>27.23</v>
      </c>
      <c r="AY26" s="22">
        <f t="shared" si="12"/>
        <v>46.84</v>
      </c>
      <c r="AZ26" s="19">
        <v>80.680000000000007</v>
      </c>
      <c r="BA26" s="19">
        <v>53.98</v>
      </c>
      <c r="BB26" s="19">
        <v>55.23</v>
      </c>
      <c r="BC26" s="19">
        <v>52.63</v>
      </c>
      <c r="BD26" s="19">
        <v>72.2</v>
      </c>
      <c r="BE26" s="19">
        <v>83.85</v>
      </c>
      <c r="BF26" s="19">
        <v>66.069999999999993</v>
      </c>
      <c r="BG26" s="19">
        <v>54.45</v>
      </c>
      <c r="BH26" s="22">
        <f t="shared" si="13"/>
        <v>60.26</v>
      </c>
      <c r="BI26" s="19">
        <v>73.599999999999994</v>
      </c>
      <c r="BJ26" s="19">
        <v>65.150000000000006</v>
      </c>
      <c r="BK26" s="19">
        <v>72.2</v>
      </c>
      <c r="BL26" s="19">
        <v>62.38</v>
      </c>
      <c r="BM26" s="22">
        <f t="shared" si="14"/>
        <v>67.290000000000006</v>
      </c>
      <c r="BN26" s="19">
        <v>76.150000000000006</v>
      </c>
      <c r="BO26" s="19">
        <v>39.78</v>
      </c>
      <c r="BP26" s="22">
        <f t="shared" si="15"/>
        <v>57.965000000000003</v>
      </c>
      <c r="BQ26" s="19">
        <v>78.59</v>
      </c>
      <c r="BR26" s="19">
        <v>50.35</v>
      </c>
      <c r="BS26" s="22">
        <f t="shared" si="16"/>
        <v>64.47</v>
      </c>
      <c r="BT26" s="19">
        <v>85.75</v>
      </c>
      <c r="BU26" s="44">
        <f t="shared" si="17"/>
        <v>65.60176470588236</v>
      </c>
      <c r="BV26" s="35">
        <v>57.24</v>
      </c>
      <c r="BW26" s="35">
        <v>40.07</v>
      </c>
      <c r="BX26" s="35">
        <v>87.07</v>
      </c>
      <c r="BY26" s="36">
        <f t="shared" si="18"/>
        <v>61.46</v>
      </c>
      <c r="BZ26" s="35">
        <v>70.8</v>
      </c>
      <c r="CA26" s="35">
        <v>59.64</v>
      </c>
      <c r="CB26" s="36">
        <f t="shared" si="19"/>
        <v>65.22</v>
      </c>
      <c r="CC26" s="35">
        <v>81.319999999999993</v>
      </c>
      <c r="CD26" s="35">
        <v>76.180000000000007</v>
      </c>
      <c r="CE26" s="35">
        <v>91.87</v>
      </c>
      <c r="CF26" s="35">
        <v>84.37</v>
      </c>
      <c r="CG26" s="35">
        <v>57.66</v>
      </c>
      <c r="CH26" s="36">
        <f t="shared" si="20"/>
        <v>71.015000000000001</v>
      </c>
      <c r="CI26" s="35">
        <v>84.84</v>
      </c>
      <c r="CJ26" s="35">
        <v>65.319999999999993</v>
      </c>
      <c r="CK26" s="36">
        <f t="shared" si="21"/>
        <v>75.08</v>
      </c>
      <c r="CL26" s="35">
        <v>81.37</v>
      </c>
      <c r="CM26" s="35">
        <v>74.92</v>
      </c>
      <c r="CN26" s="36">
        <f t="shared" si="22"/>
        <v>78.14500000000001</v>
      </c>
      <c r="CO26" s="35">
        <v>37.99</v>
      </c>
      <c r="CP26" s="35">
        <v>37.22</v>
      </c>
      <c r="CQ26" s="44">
        <f t="shared" si="23"/>
        <v>67.55</v>
      </c>
    </row>
    <row r="27" spans="1:95" x14ac:dyDescent="0.25">
      <c r="A27" s="17" t="s">
        <v>23</v>
      </c>
      <c r="B27" s="37">
        <v>59.14</v>
      </c>
      <c r="C27" s="19">
        <v>42.83</v>
      </c>
      <c r="D27" s="19">
        <v>90.59</v>
      </c>
      <c r="E27" s="22">
        <f t="shared" si="0"/>
        <v>64.186666666666667</v>
      </c>
      <c r="F27" s="19">
        <v>89.61</v>
      </c>
      <c r="G27" s="19">
        <v>55.73</v>
      </c>
      <c r="H27" s="19">
        <v>57.35</v>
      </c>
      <c r="I27" s="22">
        <f t="shared" si="1"/>
        <v>67.563333333333333</v>
      </c>
      <c r="J27" s="19">
        <v>77.42</v>
      </c>
      <c r="K27" s="19">
        <v>32.26</v>
      </c>
      <c r="L27" s="22">
        <f t="shared" si="2"/>
        <v>54.84</v>
      </c>
      <c r="M27" s="19">
        <v>58.06</v>
      </c>
      <c r="N27" s="19">
        <v>19.89</v>
      </c>
      <c r="O27" s="22">
        <f t="shared" si="3"/>
        <v>38.975000000000001</v>
      </c>
      <c r="P27" s="19">
        <v>72.31</v>
      </c>
      <c r="Q27" s="19">
        <v>54.3</v>
      </c>
      <c r="R27" s="19">
        <v>60.75</v>
      </c>
      <c r="S27" s="19">
        <v>63.17</v>
      </c>
      <c r="T27" s="19">
        <v>80.650000000000006</v>
      </c>
      <c r="U27" s="19">
        <v>81.72</v>
      </c>
      <c r="V27" s="19">
        <v>66.13</v>
      </c>
      <c r="W27" s="19">
        <v>53.23</v>
      </c>
      <c r="X27" s="22">
        <f t="shared" si="4"/>
        <v>59.679999999999993</v>
      </c>
      <c r="Y27" s="19">
        <v>74.19</v>
      </c>
      <c r="Z27" s="19">
        <v>67.739999999999995</v>
      </c>
      <c r="AA27" s="19">
        <v>80.650000000000006</v>
      </c>
      <c r="AB27" s="19">
        <v>72.040000000000006</v>
      </c>
      <c r="AC27" s="22">
        <f t="shared" si="5"/>
        <v>76.344999999999999</v>
      </c>
      <c r="AD27" s="19">
        <v>80.11</v>
      </c>
      <c r="AE27" s="19">
        <v>45.97</v>
      </c>
      <c r="AF27" s="22">
        <f t="shared" si="6"/>
        <v>63.04</v>
      </c>
      <c r="AG27" s="19">
        <v>81.72</v>
      </c>
      <c r="AH27" s="19">
        <v>51.61</v>
      </c>
      <c r="AI27" s="22">
        <f t="shared" si="7"/>
        <v>66.664999999999992</v>
      </c>
      <c r="AJ27" s="19">
        <v>84.95</v>
      </c>
      <c r="AK27" s="44">
        <f t="shared" si="8"/>
        <v>66.533823529411762</v>
      </c>
      <c r="AL27" s="19">
        <v>54.52</v>
      </c>
      <c r="AM27" s="19">
        <v>50.75</v>
      </c>
      <c r="AN27" s="19">
        <v>91.46</v>
      </c>
      <c r="AO27" s="22">
        <f t="shared" si="9"/>
        <v>65.576666666666668</v>
      </c>
      <c r="AP27" s="19">
        <v>83.58</v>
      </c>
      <c r="AQ27" s="19">
        <v>64.989999999999995</v>
      </c>
      <c r="AR27" s="19">
        <v>57.96</v>
      </c>
      <c r="AS27" s="22">
        <f t="shared" si="10"/>
        <v>68.843333333333334</v>
      </c>
      <c r="AT27" s="19">
        <v>73.37</v>
      </c>
      <c r="AU27" s="19">
        <v>36.520000000000003</v>
      </c>
      <c r="AV27" s="22">
        <f t="shared" si="11"/>
        <v>54.945000000000007</v>
      </c>
      <c r="AW27" s="19">
        <v>71.86</v>
      </c>
      <c r="AX27" s="19">
        <v>34.67</v>
      </c>
      <c r="AY27" s="22">
        <f t="shared" si="12"/>
        <v>53.265000000000001</v>
      </c>
      <c r="AZ27" s="19">
        <v>80.150000000000006</v>
      </c>
      <c r="BA27" s="19">
        <v>67.34</v>
      </c>
      <c r="BB27" s="19">
        <v>65.58</v>
      </c>
      <c r="BC27" s="19">
        <v>70.599999999999994</v>
      </c>
      <c r="BD27" s="19">
        <v>80.900000000000006</v>
      </c>
      <c r="BE27" s="19">
        <v>77.39</v>
      </c>
      <c r="BF27" s="19">
        <v>62.56</v>
      </c>
      <c r="BG27" s="19">
        <v>46.9</v>
      </c>
      <c r="BH27" s="22">
        <f t="shared" si="13"/>
        <v>54.730000000000004</v>
      </c>
      <c r="BI27" s="19">
        <v>77.89</v>
      </c>
      <c r="BJ27" s="19">
        <v>75.88</v>
      </c>
      <c r="BK27" s="19">
        <v>77.89</v>
      </c>
      <c r="BL27" s="19">
        <v>71.36</v>
      </c>
      <c r="BM27" s="22">
        <f t="shared" si="14"/>
        <v>74.625</v>
      </c>
      <c r="BN27" s="19">
        <v>84.92</v>
      </c>
      <c r="BO27" s="19">
        <v>55.03</v>
      </c>
      <c r="BP27" s="22">
        <f t="shared" si="15"/>
        <v>69.974999999999994</v>
      </c>
      <c r="BQ27" s="19">
        <v>85.93</v>
      </c>
      <c r="BR27" s="19">
        <v>57.79</v>
      </c>
      <c r="BS27" s="22">
        <f t="shared" si="16"/>
        <v>71.86</v>
      </c>
      <c r="BT27" s="19">
        <v>90.45</v>
      </c>
      <c r="BU27" s="44">
        <f t="shared" si="17"/>
        <v>70.588235294117638</v>
      </c>
      <c r="BV27" s="35">
        <v>43.75</v>
      </c>
      <c r="BW27" s="35">
        <v>42.01</v>
      </c>
      <c r="BX27" s="35">
        <v>83.67</v>
      </c>
      <c r="BY27" s="36">
        <f t="shared" si="18"/>
        <v>56.476666666666667</v>
      </c>
      <c r="BZ27" s="35">
        <v>71.94</v>
      </c>
      <c r="CA27" s="35">
        <v>63.27</v>
      </c>
      <c r="CB27" s="36">
        <f t="shared" si="19"/>
        <v>67.605000000000004</v>
      </c>
      <c r="CC27" s="35">
        <v>70.92</v>
      </c>
      <c r="CD27" s="35">
        <v>65.819999999999993</v>
      </c>
      <c r="CE27" s="35">
        <v>84.69</v>
      </c>
      <c r="CF27" s="35">
        <v>81.12</v>
      </c>
      <c r="CG27" s="35">
        <v>56.38</v>
      </c>
      <c r="CH27" s="36">
        <f t="shared" si="20"/>
        <v>68.75</v>
      </c>
      <c r="CI27" s="35">
        <v>86.73</v>
      </c>
      <c r="CJ27" s="35">
        <v>62.24</v>
      </c>
      <c r="CK27" s="36">
        <f t="shared" si="21"/>
        <v>74.484999999999999</v>
      </c>
      <c r="CL27" s="35">
        <v>77.55</v>
      </c>
      <c r="CM27" s="35">
        <v>63.27</v>
      </c>
      <c r="CN27" s="36">
        <f t="shared" si="22"/>
        <v>70.41</v>
      </c>
      <c r="CO27" s="35">
        <v>41.67</v>
      </c>
      <c r="CP27" s="35">
        <v>38.01</v>
      </c>
      <c r="CQ27" s="44">
        <f t="shared" si="23"/>
        <v>63.883666666666656</v>
      </c>
    </row>
    <row r="28" spans="1:95" x14ac:dyDescent="0.25">
      <c r="A28" s="17" t="s">
        <v>24</v>
      </c>
      <c r="B28" s="37">
        <v>62.37</v>
      </c>
      <c r="C28" s="19">
        <v>47.98</v>
      </c>
      <c r="D28" s="19">
        <v>92.42</v>
      </c>
      <c r="E28" s="22">
        <f t="shared" si="0"/>
        <v>67.589999999999989</v>
      </c>
      <c r="F28" s="19">
        <v>84.85</v>
      </c>
      <c r="G28" s="19">
        <v>58.59</v>
      </c>
      <c r="H28" s="19">
        <v>51.01</v>
      </c>
      <c r="I28" s="22">
        <f t="shared" si="1"/>
        <v>64.816666666666663</v>
      </c>
      <c r="J28" s="19">
        <v>69.19</v>
      </c>
      <c r="K28" s="19">
        <v>28.11</v>
      </c>
      <c r="L28" s="22">
        <f t="shared" si="2"/>
        <v>48.65</v>
      </c>
      <c r="M28" s="19">
        <v>62.63</v>
      </c>
      <c r="N28" s="19">
        <v>27.27</v>
      </c>
      <c r="O28" s="22">
        <f t="shared" si="3"/>
        <v>44.95</v>
      </c>
      <c r="P28" s="19">
        <v>74.75</v>
      </c>
      <c r="Q28" s="19">
        <v>47.22</v>
      </c>
      <c r="R28" s="19">
        <v>61.62</v>
      </c>
      <c r="S28" s="19">
        <v>65.91</v>
      </c>
      <c r="T28" s="19">
        <v>72.73</v>
      </c>
      <c r="U28" s="19">
        <v>72.73</v>
      </c>
      <c r="V28" s="19">
        <v>68.430000000000007</v>
      </c>
      <c r="W28" s="19">
        <v>50.67</v>
      </c>
      <c r="X28" s="22">
        <f t="shared" si="4"/>
        <v>59.550000000000004</v>
      </c>
      <c r="Y28" s="19">
        <v>68.180000000000007</v>
      </c>
      <c r="Z28" s="19">
        <v>59.09</v>
      </c>
      <c r="AA28" s="19">
        <v>67.680000000000007</v>
      </c>
      <c r="AB28" s="19">
        <v>58.08</v>
      </c>
      <c r="AC28" s="22">
        <f t="shared" si="5"/>
        <v>62.88</v>
      </c>
      <c r="AD28" s="19">
        <v>70.709999999999994</v>
      </c>
      <c r="AE28" s="19">
        <v>35.35</v>
      </c>
      <c r="AF28" s="22">
        <f t="shared" si="6"/>
        <v>53.03</v>
      </c>
      <c r="AG28" s="19">
        <v>63.13</v>
      </c>
      <c r="AH28" s="19">
        <v>36.869999999999997</v>
      </c>
      <c r="AI28" s="22">
        <f t="shared" si="7"/>
        <v>50</v>
      </c>
      <c r="AJ28" s="19">
        <v>79.290000000000006</v>
      </c>
      <c r="AK28" s="44">
        <f t="shared" si="8"/>
        <v>61.940392156862742</v>
      </c>
      <c r="AL28" s="19">
        <v>57.83</v>
      </c>
      <c r="AM28" s="19">
        <v>49.83</v>
      </c>
      <c r="AN28" s="19">
        <v>89.9</v>
      </c>
      <c r="AO28" s="22">
        <f t="shared" si="9"/>
        <v>65.853333333333339</v>
      </c>
      <c r="AP28" s="19">
        <v>91.41</v>
      </c>
      <c r="AQ28" s="19">
        <v>63.47</v>
      </c>
      <c r="AR28" s="19">
        <v>56.4</v>
      </c>
      <c r="AS28" s="22">
        <f t="shared" si="10"/>
        <v>70.426666666666662</v>
      </c>
      <c r="AT28" s="19">
        <v>78.790000000000006</v>
      </c>
      <c r="AU28" s="19">
        <v>31.48</v>
      </c>
      <c r="AV28" s="22">
        <f t="shared" si="11"/>
        <v>55.135000000000005</v>
      </c>
      <c r="AW28" s="19">
        <v>66.67</v>
      </c>
      <c r="AX28" s="19">
        <v>28.28</v>
      </c>
      <c r="AY28" s="22">
        <f t="shared" si="12"/>
        <v>47.475000000000001</v>
      </c>
      <c r="AZ28" s="19">
        <v>83.59</v>
      </c>
      <c r="BA28" s="19">
        <v>48.99</v>
      </c>
      <c r="BB28" s="19">
        <v>52.78</v>
      </c>
      <c r="BC28" s="19">
        <v>45.96</v>
      </c>
      <c r="BD28" s="19">
        <v>75.25</v>
      </c>
      <c r="BE28" s="19">
        <v>73.739999999999995</v>
      </c>
      <c r="BF28" s="19">
        <v>63.38</v>
      </c>
      <c r="BG28" s="19">
        <v>44.11</v>
      </c>
      <c r="BH28" s="22">
        <f t="shared" si="13"/>
        <v>53.745000000000005</v>
      </c>
      <c r="BI28" s="19">
        <v>65.150000000000006</v>
      </c>
      <c r="BJ28" s="19">
        <v>58.08</v>
      </c>
      <c r="BK28" s="19">
        <v>67.17</v>
      </c>
      <c r="BL28" s="19">
        <v>53.54</v>
      </c>
      <c r="BM28" s="22">
        <f t="shared" si="14"/>
        <v>60.355000000000004</v>
      </c>
      <c r="BN28" s="19">
        <v>70.709999999999994</v>
      </c>
      <c r="BO28" s="19">
        <v>35.1</v>
      </c>
      <c r="BP28" s="22">
        <f t="shared" si="15"/>
        <v>52.905000000000001</v>
      </c>
      <c r="BQ28" s="19">
        <v>66.16</v>
      </c>
      <c r="BR28" s="19">
        <v>45.45</v>
      </c>
      <c r="BS28" s="22">
        <f t="shared" si="16"/>
        <v>55.805</v>
      </c>
      <c r="BT28" s="19">
        <v>78.28</v>
      </c>
      <c r="BU28" s="44">
        <f t="shared" si="17"/>
        <v>61.383529411764705</v>
      </c>
      <c r="BV28" s="35">
        <v>60.68</v>
      </c>
      <c r="BW28" s="35">
        <v>42.88</v>
      </c>
      <c r="BX28" s="35">
        <v>91.67</v>
      </c>
      <c r="BY28" s="36">
        <f t="shared" si="18"/>
        <v>65.076666666666668</v>
      </c>
      <c r="BZ28" s="35">
        <v>81.510000000000005</v>
      </c>
      <c r="CA28" s="35">
        <v>66.150000000000006</v>
      </c>
      <c r="CB28" s="36">
        <f t="shared" si="19"/>
        <v>73.830000000000013</v>
      </c>
      <c r="CC28" s="35">
        <v>85.94</v>
      </c>
      <c r="CD28" s="35">
        <v>78.13</v>
      </c>
      <c r="CE28" s="35">
        <v>90.1</v>
      </c>
      <c r="CF28" s="35">
        <v>83.33</v>
      </c>
      <c r="CG28" s="35">
        <v>39.58</v>
      </c>
      <c r="CH28" s="36">
        <f t="shared" si="20"/>
        <v>61.454999999999998</v>
      </c>
      <c r="CI28" s="35">
        <v>82.29</v>
      </c>
      <c r="CJ28" s="35">
        <v>44.27</v>
      </c>
      <c r="CK28" s="36">
        <f t="shared" si="21"/>
        <v>63.28</v>
      </c>
      <c r="CL28" s="35">
        <v>80.73</v>
      </c>
      <c r="CM28" s="35">
        <v>71.88</v>
      </c>
      <c r="CN28" s="36">
        <f t="shared" si="22"/>
        <v>76.305000000000007</v>
      </c>
      <c r="CO28" s="35">
        <v>36.28</v>
      </c>
      <c r="CP28" s="35">
        <v>46.35</v>
      </c>
      <c r="CQ28" s="44">
        <f t="shared" si="23"/>
        <v>67.674666666666681</v>
      </c>
    </row>
    <row r="29" spans="1:95" x14ac:dyDescent="0.25">
      <c r="A29" s="17" t="s">
        <v>25</v>
      </c>
      <c r="B29" s="37">
        <v>59.96</v>
      </c>
      <c r="C29" s="19">
        <v>49.81</v>
      </c>
      <c r="D29" s="19">
        <v>94.25</v>
      </c>
      <c r="E29" s="22">
        <f t="shared" si="0"/>
        <v>68.006666666666675</v>
      </c>
      <c r="F29" s="19">
        <v>87.61</v>
      </c>
      <c r="G29" s="19">
        <v>39.72</v>
      </c>
      <c r="H29" s="19">
        <v>42.4</v>
      </c>
      <c r="I29" s="22">
        <f t="shared" si="1"/>
        <v>56.576666666666661</v>
      </c>
      <c r="J29" s="19">
        <v>67.819999999999993</v>
      </c>
      <c r="K29" s="19">
        <v>38.57</v>
      </c>
      <c r="L29" s="22">
        <f t="shared" si="2"/>
        <v>53.194999999999993</v>
      </c>
      <c r="M29" s="19">
        <v>56.32</v>
      </c>
      <c r="N29" s="19">
        <v>27.71</v>
      </c>
      <c r="O29" s="22">
        <f t="shared" si="3"/>
        <v>42.015000000000001</v>
      </c>
      <c r="P29" s="19">
        <v>77.59</v>
      </c>
      <c r="Q29" s="19">
        <v>59.39</v>
      </c>
      <c r="R29" s="19">
        <v>53.64</v>
      </c>
      <c r="S29" s="19">
        <v>55.75</v>
      </c>
      <c r="T29" s="19">
        <v>65.900000000000006</v>
      </c>
      <c r="U29" s="19">
        <v>65.900000000000006</v>
      </c>
      <c r="V29" s="19">
        <v>66.09</v>
      </c>
      <c r="W29" s="19">
        <v>52.11</v>
      </c>
      <c r="X29" s="22">
        <f t="shared" si="4"/>
        <v>59.1</v>
      </c>
      <c r="Y29" s="19">
        <v>64.75</v>
      </c>
      <c r="Z29" s="19">
        <v>50.96</v>
      </c>
      <c r="AA29" s="19">
        <v>72.8</v>
      </c>
      <c r="AB29" s="19">
        <v>44.44</v>
      </c>
      <c r="AC29" s="22">
        <f t="shared" si="5"/>
        <v>58.62</v>
      </c>
      <c r="AD29" s="19">
        <v>77.78</v>
      </c>
      <c r="AE29" s="19">
        <v>39.85</v>
      </c>
      <c r="AF29" s="22">
        <f t="shared" si="6"/>
        <v>58.814999999999998</v>
      </c>
      <c r="AG29" s="19">
        <v>72.8</v>
      </c>
      <c r="AH29" s="19">
        <v>44.44</v>
      </c>
      <c r="AI29" s="22">
        <f t="shared" si="7"/>
        <v>58.62</v>
      </c>
      <c r="AJ29" s="19">
        <v>88.51</v>
      </c>
      <c r="AK29" s="44">
        <f t="shared" si="8"/>
        <v>61.019901960784317</v>
      </c>
      <c r="AL29" s="19">
        <v>53.81</v>
      </c>
      <c r="AM29" s="19">
        <v>48.02</v>
      </c>
      <c r="AN29" s="19">
        <v>93.01</v>
      </c>
      <c r="AO29" s="22">
        <f t="shared" si="9"/>
        <v>64.946666666666673</v>
      </c>
      <c r="AP29" s="19">
        <v>91.24</v>
      </c>
      <c r="AQ29" s="19">
        <v>43.5</v>
      </c>
      <c r="AR29" s="19">
        <v>51.84</v>
      </c>
      <c r="AS29" s="22">
        <f t="shared" si="10"/>
        <v>62.193333333333335</v>
      </c>
      <c r="AT29" s="19">
        <v>69.489999999999995</v>
      </c>
      <c r="AU29" s="19">
        <v>40.11</v>
      </c>
      <c r="AV29" s="22">
        <f t="shared" si="11"/>
        <v>54.8</v>
      </c>
      <c r="AW29" s="19">
        <v>61.86</v>
      </c>
      <c r="AX29" s="19">
        <v>31.36</v>
      </c>
      <c r="AY29" s="22">
        <f t="shared" si="12"/>
        <v>46.61</v>
      </c>
      <c r="AZ29" s="19">
        <v>76.27</v>
      </c>
      <c r="BA29" s="19">
        <v>50.21</v>
      </c>
      <c r="BB29" s="19">
        <v>49.58</v>
      </c>
      <c r="BC29" s="19">
        <v>41.74</v>
      </c>
      <c r="BD29" s="19">
        <v>61.86</v>
      </c>
      <c r="BE29" s="19">
        <v>72.03</v>
      </c>
      <c r="BF29" s="19">
        <v>65.040000000000006</v>
      </c>
      <c r="BG29" s="19">
        <v>54.8</v>
      </c>
      <c r="BH29" s="22">
        <f t="shared" si="13"/>
        <v>59.92</v>
      </c>
      <c r="BI29" s="19">
        <v>66.95</v>
      </c>
      <c r="BJ29" s="19">
        <v>61.02</v>
      </c>
      <c r="BK29" s="19">
        <v>67.8</v>
      </c>
      <c r="BL29" s="19">
        <v>56.78</v>
      </c>
      <c r="BM29" s="22">
        <f t="shared" si="14"/>
        <v>62.29</v>
      </c>
      <c r="BN29" s="19">
        <v>72.88</v>
      </c>
      <c r="BO29" s="19">
        <v>46.61</v>
      </c>
      <c r="BP29" s="22">
        <f t="shared" si="15"/>
        <v>59.744999999999997</v>
      </c>
      <c r="BQ29" s="19">
        <v>72.459999999999994</v>
      </c>
      <c r="BR29" s="19">
        <v>51.69</v>
      </c>
      <c r="BS29" s="22">
        <f t="shared" si="16"/>
        <v>62.074999999999996</v>
      </c>
      <c r="BT29" s="19">
        <v>88.14</v>
      </c>
      <c r="BU29" s="44">
        <f t="shared" si="17"/>
        <v>61.198823529411769</v>
      </c>
      <c r="BV29" s="35">
        <v>40.369999999999997</v>
      </c>
      <c r="BW29" s="35">
        <v>35.520000000000003</v>
      </c>
      <c r="BX29" s="35">
        <v>89.14</v>
      </c>
      <c r="BY29" s="36">
        <f t="shared" si="18"/>
        <v>55.01</v>
      </c>
      <c r="BZ29" s="35">
        <v>72.13</v>
      </c>
      <c r="CA29" s="35">
        <v>61.2</v>
      </c>
      <c r="CB29" s="36">
        <f t="shared" si="19"/>
        <v>66.664999999999992</v>
      </c>
      <c r="CC29" s="35">
        <v>79.510000000000005</v>
      </c>
      <c r="CD29" s="35">
        <v>72.540000000000006</v>
      </c>
      <c r="CE29" s="35">
        <v>84.84</v>
      </c>
      <c r="CF29" s="35">
        <v>82.38</v>
      </c>
      <c r="CG29" s="35">
        <v>44.88</v>
      </c>
      <c r="CH29" s="36">
        <f t="shared" si="20"/>
        <v>63.629999999999995</v>
      </c>
      <c r="CI29" s="35">
        <v>82.79</v>
      </c>
      <c r="CJ29" s="35">
        <v>57.38</v>
      </c>
      <c r="CK29" s="36">
        <f t="shared" si="21"/>
        <v>70.085000000000008</v>
      </c>
      <c r="CL29" s="35">
        <v>73.77</v>
      </c>
      <c r="CM29" s="35">
        <v>57.79</v>
      </c>
      <c r="CN29" s="36">
        <f t="shared" si="22"/>
        <v>65.78</v>
      </c>
      <c r="CO29" s="35">
        <v>32.92</v>
      </c>
      <c r="CP29" s="35">
        <v>41.8</v>
      </c>
      <c r="CQ29" s="44">
        <f t="shared" si="23"/>
        <v>63.277999999999999</v>
      </c>
    </row>
    <row r="30" spans="1:95" x14ac:dyDescent="0.25">
      <c r="A30" s="17" t="s">
        <v>26</v>
      </c>
      <c r="B30" s="37">
        <v>62.79</v>
      </c>
      <c r="C30" s="19">
        <v>49.61</v>
      </c>
      <c r="D30" s="19">
        <v>93.43</v>
      </c>
      <c r="E30" s="22">
        <f t="shared" si="0"/>
        <v>68.61</v>
      </c>
      <c r="F30" s="19">
        <v>92.02</v>
      </c>
      <c r="G30" s="19">
        <v>67.14</v>
      </c>
      <c r="H30" s="19">
        <v>44.76</v>
      </c>
      <c r="I30" s="22">
        <f t="shared" si="1"/>
        <v>67.973333333333329</v>
      </c>
      <c r="J30" s="19">
        <v>79.81</v>
      </c>
      <c r="K30" s="19">
        <v>49.92</v>
      </c>
      <c r="L30" s="22">
        <f t="shared" si="2"/>
        <v>64.865000000000009</v>
      </c>
      <c r="M30" s="19">
        <v>69.010000000000005</v>
      </c>
      <c r="N30" s="19">
        <v>32.549999999999997</v>
      </c>
      <c r="O30" s="22">
        <f t="shared" si="3"/>
        <v>50.78</v>
      </c>
      <c r="P30" s="19">
        <v>79.34</v>
      </c>
      <c r="Q30" s="19">
        <v>66.900000000000006</v>
      </c>
      <c r="R30" s="19">
        <v>52.11</v>
      </c>
      <c r="S30" s="19">
        <v>58.45</v>
      </c>
      <c r="T30" s="19">
        <v>73.239999999999995</v>
      </c>
      <c r="U30" s="19">
        <v>77.459999999999994</v>
      </c>
      <c r="V30" s="19">
        <v>79.81</v>
      </c>
      <c r="W30" s="19">
        <v>74.650000000000006</v>
      </c>
      <c r="X30" s="22">
        <f t="shared" si="4"/>
        <v>77.23</v>
      </c>
      <c r="Y30" s="19">
        <v>72.77</v>
      </c>
      <c r="Z30" s="19">
        <v>72.3</v>
      </c>
      <c r="AA30" s="19">
        <v>79.81</v>
      </c>
      <c r="AB30" s="19">
        <v>66.2</v>
      </c>
      <c r="AC30" s="22">
        <f t="shared" si="5"/>
        <v>73.004999999999995</v>
      </c>
      <c r="AD30" s="19">
        <v>92.02</v>
      </c>
      <c r="AE30" s="19">
        <v>68.31</v>
      </c>
      <c r="AF30" s="22">
        <f t="shared" si="6"/>
        <v>80.164999999999992</v>
      </c>
      <c r="AG30" s="19">
        <v>90.14</v>
      </c>
      <c r="AH30" s="19">
        <v>70.42</v>
      </c>
      <c r="AI30" s="22">
        <f t="shared" si="7"/>
        <v>80.28</v>
      </c>
      <c r="AJ30" s="19">
        <v>94.37</v>
      </c>
      <c r="AK30" s="44">
        <f t="shared" si="8"/>
        <v>71.167549019607847</v>
      </c>
      <c r="AL30" s="19">
        <v>58.82</v>
      </c>
      <c r="AM30" s="19">
        <v>36.840000000000003</v>
      </c>
      <c r="AN30" s="19">
        <v>92.89</v>
      </c>
      <c r="AO30" s="22">
        <f t="shared" si="9"/>
        <v>62.85</v>
      </c>
      <c r="AP30" s="19">
        <v>90.18</v>
      </c>
      <c r="AQ30" s="19">
        <v>68.25</v>
      </c>
      <c r="AR30" s="19">
        <v>48.07</v>
      </c>
      <c r="AS30" s="22">
        <f t="shared" si="10"/>
        <v>68.833333333333329</v>
      </c>
      <c r="AT30" s="19">
        <v>80.53</v>
      </c>
      <c r="AU30" s="19">
        <v>50.7</v>
      </c>
      <c r="AV30" s="22">
        <f t="shared" si="11"/>
        <v>65.615000000000009</v>
      </c>
      <c r="AW30" s="19">
        <v>70</v>
      </c>
      <c r="AX30" s="19">
        <v>32.28</v>
      </c>
      <c r="AY30" s="22">
        <f t="shared" si="12"/>
        <v>51.14</v>
      </c>
      <c r="AZ30" s="19">
        <v>83.95</v>
      </c>
      <c r="BA30" s="19">
        <v>67.37</v>
      </c>
      <c r="BB30" s="19">
        <v>48.16</v>
      </c>
      <c r="BC30" s="19">
        <v>46.05</v>
      </c>
      <c r="BD30" s="19">
        <v>74.209999999999994</v>
      </c>
      <c r="BE30" s="19">
        <v>87.37</v>
      </c>
      <c r="BF30" s="19">
        <v>84.21</v>
      </c>
      <c r="BG30" s="19">
        <v>77.540000000000006</v>
      </c>
      <c r="BH30" s="22">
        <f t="shared" si="13"/>
        <v>80.875</v>
      </c>
      <c r="BI30" s="19">
        <v>76.319999999999993</v>
      </c>
      <c r="BJ30" s="19">
        <v>76.84</v>
      </c>
      <c r="BK30" s="19">
        <v>86.32</v>
      </c>
      <c r="BL30" s="19">
        <v>75.260000000000005</v>
      </c>
      <c r="BM30" s="22">
        <f t="shared" si="14"/>
        <v>80.789999999999992</v>
      </c>
      <c r="BN30" s="19">
        <v>85.26</v>
      </c>
      <c r="BO30" s="19">
        <v>56.84</v>
      </c>
      <c r="BP30" s="22">
        <f t="shared" si="15"/>
        <v>71.050000000000011</v>
      </c>
      <c r="BQ30" s="19">
        <v>87.89</v>
      </c>
      <c r="BR30" s="19">
        <v>65.790000000000006</v>
      </c>
      <c r="BS30" s="22">
        <f t="shared" si="16"/>
        <v>76.84</v>
      </c>
      <c r="BT30" s="19">
        <v>92.11</v>
      </c>
      <c r="BU30" s="44">
        <f t="shared" si="17"/>
        <v>71.19843137254901</v>
      </c>
      <c r="BV30" s="35">
        <v>56.01</v>
      </c>
      <c r="BW30" s="35">
        <v>39.659999999999997</v>
      </c>
      <c r="BX30" s="35">
        <v>91.06</v>
      </c>
      <c r="BY30" s="36">
        <f t="shared" si="18"/>
        <v>62.243333333333332</v>
      </c>
      <c r="BZ30" s="35">
        <v>84.08</v>
      </c>
      <c r="CA30" s="35">
        <v>73.37</v>
      </c>
      <c r="CB30" s="36">
        <f t="shared" si="19"/>
        <v>78.724999999999994</v>
      </c>
      <c r="CC30" s="35">
        <v>81.010000000000005</v>
      </c>
      <c r="CD30" s="35">
        <v>73.739999999999995</v>
      </c>
      <c r="CE30" s="35">
        <v>96.09</v>
      </c>
      <c r="CF30" s="35">
        <v>87.15</v>
      </c>
      <c r="CG30" s="35">
        <v>55.31</v>
      </c>
      <c r="CH30" s="36">
        <f t="shared" si="20"/>
        <v>71.23</v>
      </c>
      <c r="CI30" s="35">
        <v>91.06</v>
      </c>
      <c r="CJ30" s="35">
        <v>68.16</v>
      </c>
      <c r="CK30" s="36">
        <f t="shared" si="21"/>
        <v>79.61</v>
      </c>
      <c r="CL30" s="35">
        <v>79.89</v>
      </c>
      <c r="CM30" s="35">
        <v>70.39</v>
      </c>
      <c r="CN30" s="36">
        <f t="shared" si="22"/>
        <v>75.14</v>
      </c>
      <c r="CO30" s="35">
        <v>45.07</v>
      </c>
      <c r="CP30" s="35">
        <v>36.590000000000003</v>
      </c>
      <c r="CQ30" s="44">
        <f t="shared" si="23"/>
        <v>69.944833333333349</v>
      </c>
    </row>
    <row r="31" spans="1:95" x14ac:dyDescent="0.25">
      <c r="A31" s="17" t="s">
        <v>27</v>
      </c>
      <c r="B31" s="37">
        <v>60.35</v>
      </c>
      <c r="C31" s="19">
        <v>48.48</v>
      </c>
      <c r="D31" s="19">
        <v>95.96</v>
      </c>
      <c r="E31" s="22">
        <f t="shared" si="0"/>
        <v>68.263333333333335</v>
      </c>
      <c r="F31" s="19">
        <v>91.75</v>
      </c>
      <c r="G31" s="19">
        <v>57.41</v>
      </c>
      <c r="H31" s="19">
        <v>51.35</v>
      </c>
      <c r="I31" s="22">
        <f t="shared" si="1"/>
        <v>66.836666666666659</v>
      </c>
      <c r="J31" s="19">
        <v>74.239999999999995</v>
      </c>
      <c r="K31" s="19">
        <v>32.659999999999997</v>
      </c>
      <c r="L31" s="22">
        <f t="shared" si="2"/>
        <v>53.449999999999996</v>
      </c>
      <c r="M31" s="19">
        <v>65.66</v>
      </c>
      <c r="N31" s="19">
        <v>24.07</v>
      </c>
      <c r="O31" s="22">
        <f t="shared" si="3"/>
        <v>44.864999999999995</v>
      </c>
      <c r="P31" s="19">
        <v>80.56</v>
      </c>
      <c r="Q31" s="19">
        <v>46.46</v>
      </c>
      <c r="R31" s="19">
        <v>53.03</v>
      </c>
      <c r="S31" s="19">
        <v>57.58</v>
      </c>
      <c r="T31" s="19">
        <v>81.31</v>
      </c>
      <c r="U31" s="19">
        <v>79.8</v>
      </c>
      <c r="V31" s="19">
        <v>67.930000000000007</v>
      </c>
      <c r="W31" s="19">
        <v>52.69</v>
      </c>
      <c r="X31" s="22">
        <f t="shared" si="4"/>
        <v>60.31</v>
      </c>
      <c r="Y31" s="19">
        <v>76.77</v>
      </c>
      <c r="Z31" s="19">
        <v>69.19</v>
      </c>
      <c r="AA31" s="19">
        <v>81.31</v>
      </c>
      <c r="AB31" s="19">
        <v>67.17</v>
      </c>
      <c r="AC31" s="22">
        <f t="shared" si="5"/>
        <v>74.240000000000009</v>
      </c>
      <c r="AD31" s="19">
        <v>87.88</v>
      </c>
      <c r="AE31" s="19">
        <v>41.67</v>
      </c>
      <c r="AF31" s="22">
        <f t="shared" si="6"/>
        <v>64.775000000000006</v>
      </c>
      <c r="AG31" s="19">
        <v>83.33</v>
      </c>
      <c r="AH31" s="19">
        <v>52.53</v>
      </c>
      <c r="AI31" s="22">
        <f t="shared" si="7"/>
        <v>67.930000000000007</v>
      </c>
      <c r="AJ31" s="19">
        <v>91.41</v>
      </c>
      <c r="AK31" s="44">
        <f t="shared" si="8"/>
        <v>66.869411764705887</v>
      </c>
      <c r="AL31" s="19">
        <v>64.05</v>
      </c>
      <c r="AM31" s="19">
        <v>58.68</v>
      </c>
      <c r="AN31" s="19">
        <v>90.5</v>
      </c>
      <c r="AO31" s="22">
        <f t="shared" si="9"/>
        <v>71.076666666666668</v>
      </c>
      <c r="AP31" s="19">
        <v>93.25</v>
      </c>
      <c r="AQ31" s="19">
        <v>61.98</v>
      </c>
      <c r="AR31" s="19">
        <v>53.58</v>
      </c>
      <c r="AS31" s="22">
        <f t="shared" si="10"/>
        <v>69.603333333333339</v>
      </c>
      <c r="AT31" s="19">
        <v>76.03</v>
      </c>
      <c r="AU31" s="19">
        <v>37.33</v>
      </c>
      <c r="AV31" s="22">
        <f t="shared" si="11"/>
        <v>56.68</v>
      </c>
      <c r="AW31" s="19">
        <v>65.7</v>
      </c>
      <c r="AX31" s="19">
        <v>26.31</v>
      </c>
      <c r="AY31" s="22">
        <f t="shared" si="12"/>
        <v>46.005000000000003</v>
      </c>
      <c r="AZ31" s="19">
        <v>76.45</v>
      </c>
      <c r="BA31" s="19">
        <v>51.03</v>
      </c>
      <c r="BB31" s="19">
        <v>55.17</v>
      </c>
      <c r="BC31" s="19">
        <v>51.65</v>
      </c>
      <c r="BD31" s="19">
        <v>75.209999999999994</v>
      </c>
      <c r="BE31" s="19">
        <v>83.06</v>
      </c>
      <c r="BF31" s="19">
        <v>67.36</v>
      </c>
      <c r="BG31" s="19">
        <v>51.79</v>
      </c>
      <c r="BH31" s="22">
        <f t="shared" si="13"/>
        <v>59.575000000000003</v>
      </c>
      <c r="BI31" s="19">
        <v>78.510000000000005</v>
      </c>
      <c r="BJ31" s="19">
        <v>77.69</v>
      </c>
      <c r="BK31" s="19">
        <v>77.69</v>
      </c>
      <c r="BL31" s="19">
        <v>65.290000000000006</v>
      </c>
      <c r="BM31" s="22">
        <f t="shared" si="14"/>
        <v>71.490000000000009</v>
      </c>
      <c r="BN31" s="19">
        <v>82.64</v>
      </c>
      <c r="BO31" s="19">
        <v>39.049999999999997</v>
      </c>
      <c r="BP31" s="22">
        <f t="shared" si="15"/>
        <v>60.844999999999999</v>
      </c>
      <c r="BQ31" s="19">
        <v>85.54</v>
      </c>
      <c r="BR31" s="19">
        <v>45.87</v>
      </c>
      <c r="BS31" s="22">
        <f t="shared" si="16"/>
        <v>65.704999999999998</v>
      </c>
      <c r="BT31" s="19">
        <v>90.08</v>
      </c>
      <c r="BU31" s="44">
        <f t="shared" si="17"/>
        <v>67.048823529411763</v>
      </c>
      <c r="BV31" s="35">
        <v>51.32</v>
      </c>
      <c r="BW31" s="35">
        <v>46.57</v>
      </c>
      <c r="BX31" s="35">
        <v>87.08</v>
      </c>
      <c r="BY31" s="36">
        <f t="shared" si="18"/>
        <v>61.656666666666666</v>
      </c>
      <c r="BZ31" s="35">
        <v>81.099999999999994</v>
      </c>
      <c r="CA31" s="35">
        <v>70.02</v>
      </c>
      <c r="CB31" s="36">
        <f t="shared" si="19"/>
        <v>75.56</v>
      </c>
      <c r="CC31" s="35">
        <v>66.989999999999995</v>
      </c>
      <c r="CD31" s="35">
        <v>69.86</v>
      </c>
      <c r="CE31" s="35">
        <v>91.87</v>
      </c>
      <c r="CF31" s="35">
        <v>85.17</v>
      </c>
      <c r="CG31" s="35">
        <v>55.02</v>
      </c>
      <c r="CH31" s="36">
        <f t="shared" si="20"/>
        <v>70.094999999999999</v>
      </c>
      <c r="CI31" s="35">
        <v>88.04</v>
      </c>
      <c r="CJ31" s="35">
        <v>63.16</v>
      </c>
      <c r="CK31" s="36">
        <f t="shared" si="21"/>
        <v>75.599999999999994</v>
      </c>
      <c r="CL31" s="35">
        <v>75.12</v>
      </c>
      <c r="CM31" s="35">
        <v>69.38</v>
      </c>
      <c r="CN31" s="36">
        <f t="shared" si="22"/>
        <v>72.25</v>
      </c>
      <c r="CO31" s="35">
        <v>36.04</v>
      </c>
      <c r="CP31" s="35">
        <v>33.01</v>
      </c>
      <c r="CQ31" s="44">
        <f t="shared" si="23"/>
        <v>65.293166666666664</v>
      </c>
    </row>
    <row r="32" spans="1:95" x14ac:dyDescent="0.25">
      <c r="A32" s="17" t="s">
        <v>28</v>
      </c>
      <c r="B32" s="37">
        <v>51.18</v>
      </c>
      <c r="C32" s="19">
        <v>47.77</v>
      </c>
      <c r="D32" s="19">
        <v>94.09</v>
      </c>
      <c r="E32" s="22">
        <f t="shared" si="0"/>
        <v>64.346666666666678</v>
      </c>
      <c r="F32" s="19">
        <v>83.99</v>
      </c>
      <c r="G32" s="19">
        <v>57.22</v>
      </c>
      <c r="H32" s="19">
        <v>45.67</v>
      </c>
      <c r="I32" s="22">
        <f t="shared" si="1"/>
        <v>62.293333333333329</v>
      </c>
      <c r="J32" s="19">
        <v>66.14</v>
      </c>
      <c r="K32" s="19">
        <v>22.31</v>
      </c>
      <c r="L32" s="22">
        <f t="shared" si="2"/>
        <v>44.225000000000001</v>
      </c>
      <c r="M32" s="19">
        <v>55.91</v>
      </c>
      <c r="N32" s="19">
        <v>19.16</v>
      </c>
      <c r="O32" s="22">
        <f t="shared" si="3"/>
        <v>37.534999999999997</v>
      </c>
      <c r="P32" s="19">
        <v>67.72</v>
      </c>
      <c r="Q32" s="19">
        <v>46.85</v>
      </c>
      <c r="R32" s="19">
        <v>59.45</v>
      </c>
      <c r="S32" s="19">
        <v>59.06</v>
      </c>
      <c r="T32" s="19">
        <v>53.54</v>
      </c>
      <c r="U32" s="19">
        <v>84.25</v>
      </c>
      <c r="V32" s="19">
        <v>63.39</v>
      </c>
      <c r="W32" s="19">
        <v>49.61</v>
      </c>
      <c r="X32" s="22">
        <f t="shared" si="4"/>
        <v>56.5</v>
      </c>
      <c r="Y32" s="19">
        <v>62.99</v>
      </c>
      <c r="Z32" s="19">
        <v>65.349999999999994</v>
      </c>
      <c r="AA32" s="19">
        <v>72.44</v>
      </c>
      <c r="AB32" s="19">
        <v>59.06</v>
      </c>
      <c r="AC32" s="22">
        <f t="shared" si="5"/>
        <v>65.75</v>
      </c>
      <c r="AD32" s="19">
        <v>63.78</v>
      </c>
      <c r="AE32" s="19">
        <v>27.95</v>
      </c>
      <c r="AF32" s="22">
        <f t="shared" si="6"/>
        <v>45.865000000000002</v>
      </c>
      <c r="AG32" s="19">
        <v>70.08</v>
      </c>
      <c r="AH32" s="19">
        <v>38.58</v>
      </c>
      <c r="AI32" s="22">
        <f t="shared" si="7"/>
        <v>54.33</v>
      </c>
      <c r="AJ32" s="19">
        <v>80.31</v>
      </c>
      <c r="AK32" s="44">
        <f t="shared" si="8"/>
        <v>59.433235294117651</v>
      </c>
      <c r="AL32" s="19">
        <v>71.680000000000007</v>
      </c>
      <c r="AM32" s="19">
        <v>69.91</v>
      </c>
      <c r="AN32" s="19">
        <v>96.02</v>
      </c>
      <c r="AO32" s="22">
        <f t="shared" si="9"/>
        <v>79.203333333333333</v>
      </c>
      <c r="AP32" s="19">
        <v>89.97</v>
      </c>
      <c r="AQ32" s="19">
        <v>54.28</v>
      </c>
      <c r="AR32" s="19">
        <v>55.46</v>
      </c>
      <c r="AS32" s="22">
        <f t="shared" si="10"/>
        <v>66.570000000000007</v>
      </c>
      <c r="AT32" s="19">
        <v>56.64</v>
      </c>
      <c r="AU32" s="19">
        <v>27.14</v>
      </c>
      <c r="AV32" s="22">
        <f t="shared" si="11"/>
        <v>41.89</v>
      </c>
      <c r="AW32" s="19">
        <v>56.64</v>
      </c>
      <c r="AX32" s="19">
        <v>21.24</v>
      </c>
      <c r="AY32" s="22">
        <f t="shared" si="12"/>
        <v>38.94</v>
      </c>
      <c r="AZ32" s="19">
        <v>84.96</v>
      </c>
      <c r="BA32" s="19">
        <v>46.9</v>
      </c>
      <c r="BB32" s="19">
        <v>71.680000000000007</v>
      </c>
      <c r="BC32" s="19">
        <v>65.930000000000007</v>
      </c>
      <c r="BD32" s="19">
        <v>59.29</v>
      </c>
      <c r="BE32" s="19">
        <v>75.22</v>
      </c>
      <c r="BF32" s="19">
        <v>51.33</v>
      </c>
      <c r="BG32" s="19">
        <v>41.59</v>
      </c>
      <c r="BH32" s="22">
        <f t="shared" si="13"/>
        <v>46.46</v>
      </c>
      <c r="BI32" s="19">
        <v>70.8</v>
      </c>
      <c r="BJ32" s="19">
        <v>47.79</v>
      </c>
      <c r="BK32" s="19">
        <v>59.29</v>
      </c>
      <c r="BL32" s="19">
        <v>48.67</v>
      </c>
      <c r="BM32" s="22">
        <f t="shared" si="14"/>
        <v>53.980000000000004</v>
      </c>
      <c r="BN32" s="19">
        <v>73.45</v>
      </c>
      <c r="BO32" s="19">
        <v>36.28</v>
      </c>
      <c r="BP32" s="22">
        <f t="shared" si="15"/>
        <v>54.865000000000002</v>
      </c>
      <c r="BQ32" s="19">
        <v>69.03</v>
      </c>
      <c r="BR32" s="19">
        <v>36.28</v>
      </c>
      <c r="BS32" s="22">
        <f t="shared" si="16"/>
        <v>52.655000000000001</v>
      </c>
      <c r="BT32" s="19">
        <v>80.53</v>
      </c>
      <c r="BU32" s="44">
        <f t="shared" si="17"/>
        <v>61.039019607843144</v>
      </c>
      <c r="BV32" s="35">
        <v>62.94</v>
      </c>
      <c r="BW32" s="35">
        <v>51.37</v>
      </c>
      <c r="BX32" s="35">
        <v>91.18</v>
      </c>
      <c r="BY32" s="36">
        <f t="shared" si="18"/>
        <v>68.49666666666667</v>
      </c>
      <c r="BZ32" s="35">
        <v>68.819999999999993</v>
      </c>
      <c r="CA32" s="35">
        <v>55.29</v>
      </c>
      <c r="CB32" s="36">
        <f t="shared" si="19"/>
        <v>62.054999999999993</v>
      </c>
      <c r="CC32" s="35">
        <v>82.35</v>
      </c>
      <c r="CD32" s="35">
        <v>88.24</v>
      </c>
      <c r="CE32" s="35">
        <v>96.47</v>
      </c>
      <c r="CF32" s="35">
        <v>91.76</v>
      </c>
      <c r="CG32" s="35">
        <v>35.880000000000003</v>
      </c>
      <c r="CH32" s="36">
        <f t="shared" si="20"/>
        <v>63.820000000000007</v>
      </c>
      <c r="CI32" s="35">
        <v>91.76</v>
      </c>
      <c r="CJ32" s="35">
        <v>43.53</v>
      </c>
      <c r="CK32" s="36">
        <f t="shared" si="21"/>
        <v>67.64500000000001</v>
      </c>
      <c r="CL32" s="35">
        <v>83.53</v>
      </c>
      <c r="CM32" s="35">
        <v>67.06</v>
      </c>
      <c r="CN32" s="36">
        <f t="shared" si="22"/>
        <v>75.295000000000002</v>
      </c>
      <c r="CO32" s="35">
        <v>48.63</v>
      </c>
      <c r="CP32" s="35">
        <v>58.24</v>
      </c>
      <c r="CQ32" s="44">
        <f t="shared" si="23"/>
        <v>71.124166666666667</v>
      </c>
    </row>
    <row r="33" spans="1:95" x14ac:dyDescent="0.25">
      <c r="A33" s="17" t="s">
        <v>29</v>
      </c>
      <c r="B33" s="37">
        <v>68.989999999999995</v>
      </c>
      <c r="C33" s="19">
        <v>48.78</v>
      </c>
      <c r="D33" s="19">
        <v>94.81</v>
      </c>
      <c r="E33" s="22">
        <f t="shared" si="0"/>
        <v>70.86</v>
      </c>
      <c r="F33" s="19">
        <v>89.55</v>
      </c>
      <c r="G33" s="19">
        <v>63.53</v>
      </c>
      <c r="H33" s="19">
        <v>64.23</v>
      </c>
      <c r="I33" s="22">
        <f t="shared" si="1"/>
        <v>72.436666666666667</v>
      </c>
      <c r="J33" s="19">
        <v>74.81</v>
      </c>
      <c r="K33" s="19">
        <v>46.99</v>
      </c>
      <c r="L33" s="22">
        <f t="shared" si="2"/>
        <v>60.900000000000006</v>
      </c>
      <c r="M33" s="19">
        <v>68.650000000000006</v>
      </c>
      <c r="N33" s="19">
        <v>36.090000000000003</v>
      </c>
      <c r="O33" s="22">
        <f t="shared" si="3"/>
        <v>52.370000000000005</v>
      </c>
      <c r="P33" s="19">
        <v>66.83</v>
      </c>
      <c r="Q33" s="19">
        <v>50.29</v>
      </c>
      <c r="R33" s="19">
        <v>64.33</v>
      </c>
      <c r="S33" s="19">
        <v>56.54</v>
      </c>
      <c r="T33" s="19">
        <v>74.23</v>
      </c>
      <c r="U33" s="19">
        <v>80.959999999999994</v>
      </c>
      <c r="V33" s="19">
        <v>69.13</v>
      </c>
      <c r="W33" s="19">
        <v>59.49</v>
      </c>
      <c r="X33" s="22">
        <f t="shared" si="4"/>
        <v>64.31</v>
      </c>
      <c r="Y33" s="19">
        <v>78.08</v>
      </c>
      <c r="Z33" s="19">
        <v>65.959999999999994</v>
      </c>
      <c r="AA33" s="19">
        <v>77.12</v>
      </c>
      <c r="AB33" s="19">
        <v>68.27</v>
      </c>
      <c r="AC33" s="22">
        <f t="shared" si="5"/>
        <v>72.694999999999993</v>
      </c>
      <c r="AD33" s="19">
        <v>83.65</v>
      </c>
      <c r="AE33" s="19">
        <v>49.62</v>
      </c>
      <c r="AF33" s="22">
        <f t="shared" si="6"/>
        <v>66.635000000000005</v>
      </c>
      <c r="AG33" s="19">
        <v>84.23</v>
      </c>
      <c r="AH33" s="19">
        <v>56.35</v>
      </c>
      <c r="AI33" s="22">
        <f t="shared" si="7"/>
        <v>70.290000000000006</v>
      </c>
      <c r="AJ33" s="19">
        <v>89.81</v>
      </c>
      <c r="AK33" s="44">
        <f t="shared" si="8"/>
        <v>68.089803921568645</v>
      </c>
      <c r="AL33" s="19">
        <v>63.48</v>
      </c>
      <c r="AM33" s="19">
        <v>54.33</v>
      </c>
      <c r="AN33" s="19">
        <v>95.64</v>
      </c>
      <c r="AO33" s="22">
        <f t="shared" si="9"/>
        <v>71.149999999999991</v>
      </c>
      <c r="AP33" s="19">
        <v>91.41</v>
      </c>
      <c r="AQ33" s="19">
        <v>61.4</v>
      </c>
      <c r="AR33" s="19">
        <v>55.96</v>
      </c>
      <c r="AS33" s="22">
        <f t="shared" si="10"/>
        <v>69.59</v>
      </c>
      <c r="AT33" s="19">
        <v>78.77</v>
      </c>
      <c r="AU33" s="19">
        <v>41.26</v>
      </c>
      <c r="AV33" s="22">
        <f t="shared" si="11"/>
        <v>60.015000000000001</v>
      </c>
      <c r="AW33" s="19">
        <v>63.7</v>
      </c>
      <c r="AX33" s="19">
        <v>28.43</v>
      </c>
      <c r="AY33" s="22">
        <f t="shared" si="12"/>
        <v>46.064999999999998</v>
      </c>
      <c r="AZ33" s="19">
        <v>75.59</v>
      </c>
      <c r="BA33" s="19">
        <v>54.63</v>
      </c>
      <c r="BB33" s="19">
        <v>61.16</v>
      </c>
      <c r="BC33" s="19">
        <v>59.89</v>
      </c>
      <c r="BD33" s="19">
        <v>69.87</v>
      </c>
      <c r="BE33" s="19">
        <v>81.489999999999995</v>
      </c>
      <c r="BF33" s="19">
        <v>60.07</v>
      </c>
      <c r="BG33" s="19">
        <v>48.34</v>
      </c>
      <c r="BH33" s="22">
        <f t="shared" si="13"/>
        <v>54.204999999999998</v>
      </c>
      <c r="BI33" s="19">
        <v>80.400000000000006</v>
      </c>
      <c r="BJ33" s="19">
        <v>55.72</v>
      </c>
      <c r="BK33" s="19">
        <v>69.150000000000006</v>
      </c>
      <c r="BL33" s="19">
        <v>56.08</v>
      </c>
      <c r="BM33" s="22">
        <f t="shared" si="14"/>
        <v>62.615000000000002</v>
      </c>
      <c r="BN33" s="19">
        <v>81.67</v>
      </c>
      <c r="BO33" s="19">
        <v>36.21</v>
      </c>
      <c r="BP33" s="22">
        <f t="shared" si="15"/>
        <v>58.94</v>
      </c>
      <c r="BQ33" s="19">
        <v>80.760000000000005</v>
      </c>
      <c r="BR33" s="19">
        <v>45.92</v>
      </c>
      <c r="BS33" s="22">
        <f t="shared" si="16"/>
        <v>63.34</v>
      </c>
      <c r="BT33" s="19">
        <v>89.47</v>
      </c>
      <c r="BU33" s="44">
        <f t="shared" si="17"/>
        <v>65.537647058823524</v>
      </c>
      <c r="BV33" s="35">
        <v>56.53</v>
      </c>
      <c r="BW33" s="35">
        <v>46.55</v>
      </c>
      <c r="BX33" s="35">
        <v>90.2</v>
      </c>
      <c r="BY33" s="36">
        <f t="shared" si="18"/>
        <v>64.426666666666662</v>
      </c>
      <c r="BZ33" s="35">
        <v>75.45</v>
      </c>
      <c r="CA33" s="35">
        <v>59.76</v>
      </c>
      <c r="CB33" s="36">
        <f t="shared" si="19"/>
        <v>67.605000000000004</v>
      </c>
      <c r="CC33" s="35">
        <v>80.41</v>
      </c>
      <c r="CD33" s="35">
        <v>77.7</v>
      </c>
      <c r="CE33" s="35">
        <v>86.94</v>
      </c>
      <c r="CF33" s="35">
        <v>82.66</v>
      </c>
      <c r="CG33" s="35">
        <v>55.07</v>
      </c>
      <c r="CH33" s="36">
        <f t="shared" si="20"/>
        <v>68.864999999999995</v>
      </c>
      <c r="CI33" s="35">
        <v>85.81</v>
      </c>
      <c r="CJ33" s="35">
        <v>68.92</v>
      </c>
      <c r="CK33" s="36">
        <f t="shared" si="21"/>
        <v>77.365000000000009</v>
      </c>
      <c r="CL33" s="35">
        <v>84.91</v>
      </c>
      <c r="CM33" s="35">
        <v>73.650000000000006</v>
      </c>
      <c r="CN33" s="36">
        <f t="shared" si="22"/>
        <v>79.28</v>
      </c>
      <c r="CO33" s="35">
        <v>40.92</v>
      </c>
      <c r="CP33" s="35">
        <v>46.62</v>
      </c>
      <c r="CQ33" s="44">
        <f t="shared" si="23"/>
        <v>69.013166666666663</v>
      </c>
    </row>
    <row r="34" spans="1:95" x14ac:dyDescent="0.25">
      <c r="A34" s="17" t="s">
        <v>30</v>
      </c>
      <c r="B34" s="37">
        <v>67.510000000000005</v>
      </c>
      <c r="C34" s="19">
        <v>52.1</v>
      </c>
      <c r="D34" s="19">
        <v>81.739999999999995</v>
      </c>
      <c r="E34" s="22">
        <f t="shared" si="0"/>
        <v>67.116666666666674</v>
      </c>
      <c r="F34" s="19">
        <v>86.03</v>
      </c>
      <c r="G34" s="19">
        <v>51.1</v>
      </c>
      <c r="H34" s="19">
        <v>46.11</v>
      </c>
      <c r="I34" s="22">
        <f t="shared" si="1"/>
        <v>61.080000000000005</v>
      </c>
      <c r="J34" s="19">
        <v>79.040000000000006</v>
      </c>
      <c r="K34" s="19">
        <v>35.130000000000003</v>
      </c>
      <c r="L34" s="22">
        <f t="shared" si="2"/>
        <v>57.085000000000008</v>
      </c>
      <c r="M34" s="19">
        <v>73.650000000000006</v>
      </c>
      <c r="N34" s="19">
        <v>24.35</v>
      </c>
      <c r="O34" s="22">
        <f t="shared" si="3"/>
        <v>49</v>
      </c>
      <c r="P34" s="19">
        <v>75.150000000000006</v>
      </c>
      <c r="Q34" s="19">
        <v>62.87</v>
      </c>
      <c r="R34" s="19">
        <v>50.9</v>
      </c>
      <c r="S34" s="19">
        <v>51.2</v>
      </c>
      <c r="T34" s="19">
        <v>82.63</v>
      </c>
      <c r="U34" s="19">
        <v>68.260000000000005</v>
      </c>
      <c r="V34" s="19">
        <v>74.25</v>
      </c>
      <c r="W34" s="19">
        <v>68.260000000000005</v>
      </c>
      <c r="X34" s="22">
        <f t="shared" si="4"/>
        <v>71.254999999999995</v>
      </c>
      <c r="Y34" s="19">
        <v>79.64</v>
      </c>
      <c r="Z34" s="19">
        <v>83.83</v>
      </c>
      <c r="AA34" s="19">
        <v>83.23</v>
      </c>
      <c r="AB34" s="19">
        <v>70.66</v>
      </c>
      <c r="AC34" s="22">
        <f t="shared" si="5"/>
        <v>76.944999999999993</v>
      </c>
      <c r="AD34" s="19">
        <v>81.44</v>
      </c>
      <c r="AE34" s="19">
        <v>31.14</v>
      </c>
      <c r="AF34" s="22">
        <f t="shared" si="6"/>
        <v>56.29</v>
      </c>
      <c r="AG34" s="19">
        <v>87.43</v>
      </c>
      <c r="AH34" s="19">
        <v>47.31</v>
      </c>
      <c r="AI34" s="22">
        <f t="shared" si="7"/>
        <v>67.37</v>
      </c>
      <c r="AJ34" s="19">
        <v>89.22</v>
      </c>
      <c r="AK34" s="44">
        <f t="shared" si="8"/>
        <v>67.637745098039233</v>
      </c>
      <c r="AL34" s="19">
        <v>60.3</v>
      </c>
      <c r="AM34" s="19">
        <v>47.07</v>
      </c>
      <c r="AN34" s="19">
        <v>85.76</v>
      </c>
      <c r="AO34" s="22">
        <f t="shared" si="9"/>
        <v>64.376666666666665</v>
      </c>
      <c r="AP34" s="19">
        <v>88.48</v>
      </c>
      <c r="AQ34" s="19">
        <v>47.68</v>
      </c>
      <c r="AR34" s="19">
        <v>41.01</v>
      </c>
      <c r="AS34" s="22">
        <f t="shared" si="10"/>
        <v>59.056666666666665</v>
      </c>
      <c r="AT34" s="19">
        <v>80.61</v>
      </c>
      <c r="AU34" s="19">
        <v>42.22</v>
      </c>
      <c r="AV34" s="22">
        <f t="shared" si="11"/>
        <v>61.414999999999999</v>
      </c>
      <c r="AW34" s="19">
        <v>78.790000000000006</v>
      </c>
      <c r="AX34" s="19">
        <v>33.130000000000003</v>
      </c>
      <c r="AY34" s="22">
        <f t="shared" si="12"/>
        <v>55.960000000000008</v>
      </c>
      <c r="AZ34" s="19">
        <v>83.33</v>
      </c>
      <c r="BA34" s="19">
        <v>52.73</v>
      </c>
      <c r="BB34" s="19">
        <v>47.27</v>
      </c>
      <c r="BC34" s="19">
        <v>47.88</v>
      </c>
      <c r="BD34" s="19">
        <v>83.03</v>
      </c>
      <c r="BE34" s="19">
        <v>80</v>
      </c>
      <c r="BF34" s="19">
        <v>63.94</v>
      </c>
      <c r="BG34" s="19">
        <v>60</v>
      </c>
      <c r="BH34" s="22">
        <f t="shared" si="13"/>
        <v>61.97</v>
      </c>
      <c r="BI34" s="19">
        <v>81.819999999999993</v>
      </c>
      <c r="BJ34" s="19">
        <v>73.33</v>
      </c>
      <c r="BK34" s="19">
        <v>76.97</v>
      </c>
      <c r="BL34" s="19">
        <v>61.82</v>
      </c>
      <c r="BM34" s="22">
        <f t="shared" si="14"/>
        <v>69.394999999999996</v>
      </c>
      <c r="BN34" s="19">
        <v>75.150000000000006</v>
      </c>
      <c r="BO34" s="19">
        <v>41.52</v>
      </c>
      <c r="BP34" s="22">
        <f t="shared" si="15"/>
        <v>58.335000000000008</v>
      </c>
      <c r="BQ34" s="19">
        <v>83.03</v>
      </c>
      <c r="BR34" s="19">
        <v>55.76</v>
      </c>
      <c r="BS34" s="22">
        <f t="shared" si="16"/>
        <v>69.394999999999996</v>
      </c>
      <c r="BT34" s="19">
        <v>91.52</v>
      </c>
      <c r="BU34" s="44">
        <f t="shared" si="17"/>
        <v>67.106666666666683</v>
      </c>
      <c r="BV34" s="35">
        <v>60.71</v>
      </c>
      <c r="BW34" s="35">
        <v>43.62</v>
      </c>
      <c r="BX34" s="35">
        <v>84.86</v>
      </c>
      <c r="BY34" s="36">
        <f t="shared" si="18"/>
        <v>63.063333333333333</v>
      </c>
      <c r="BZ34" s="35">
        <v>73.709999999999994</v>
      </c>
      <c r="CA34" s="35">
        <v>64</v>
      </c>
      <c r="CB34" s="36">
        <f t="shared" si="19"/>
        <v>68.85499999999999</v>
      </c>
      <c r="CC34" s="35">
        <v>78.86</v>
      </c>
      <c r="CD34" s="35">
        <v>82.86</v>
      </c>
      <c r="CE34" s="35">
        <v>94.29</v>
      </c>
      <c r="CF34" s="35">
        <v>94.86</v>
      </c>
      <c r="CG34" s="35">
        <v>52.86</v>
      </c>
      <c r="CH34" s="36">
        <f t="shared" si="20"/>
        <v>73.86</v>
      </c>
      <c r="CI34" s="35">
        <v>89.71</v>
      </c>
      <c r="CJ34" s="35">
        <v>53.71</v>
      </c>
      <c r="CK34" s="36">
        <f t="shared" si="21"/>
        <v>71.709999999999994</v>
      </c>
      <c r="CL34" s="35">
        <v>87.43</v>
      </c>
      <c r="CM34" s="35">
        <v>76.569999999999993</v>
      </c>
      <c r="CN34" s="36">
        <f t="shared" si="22"/>
        <v>82</v>
      </c>
      <c r="CO34" s="35">
        <v>35.43</v>
      </c>
      <c r="CP34" s="35">
        <v>43.43</v>
      </c>
      <c r="CQ34" s="44">
        <f t="shared" si="23"/>
        <v>69.435833333333321</v>
      </c>
    </row>
    <row r="35" spans="1:95" x14ac:dyDescent="0.25">
      <c r="A35" s="17" t="s">
        <v>31</v>
      </c>
      <c r="B35" s="37">
        <v>71.38</v>
      </c>
      <c r="C35" s="19">
        <v>59.84</v>
      </c>
      <c r="D35" s="19">
        <v>93.17</v>
      </c>
      <c r="E35" s="22">
        <f t="shared" si="0"/>
        <v>74.796666666666667</v>
      </c>
      <c r="F35" s="19">
        <v>93.35</v>
      </c>
      <c r="G35" s="19">
        <v>62.39</v>
      </c>
      <c r="H35" s="19">
        <v>61.57</v>
      </c>
      <c r="I35" s="22">
        <f t="shared" si="1"/>
        <v>72.436666666666667</v>
      </c>
      <c r="J35" s="19">
        <v>82.24</v>
      </c>
      <c r="K35" s="19">
        <v>47.09</v>
      </c>
      <c r="L35" s="22">
        <f t="shared" si="2"/>
        <v>64.664999999999992</v>
      </c>
      <c r="M35" s="19">
        <v>69.13</v>
      </c>
      <c r="N35" s="19">
        <v>33.06</v>
      </c>
      <c r="O35" s="22">
        <f t="shared" si="3"/>
        <v>51.094999999999999</v>
      </c>
      <c r="P35" s="19">
        <v>76.78</v>
      </c>
      <c r="Q35" s="19">
        <v>61.75</v>
      </c>
      <c r="R35" s="19">
        <v>58.74</v>
      </c>
      <c r="S35" s="19">
        <v>55.6</v>
      </c>
      <c r="T35" s="19">
        <v>75.959999999999994</v>
      </c>
      <c r="U35" s="19">
        <v>85.25</v>
      </c>
      <c r="V35" s="19">
        <v>71.72</v>
      </c>
      <c r="W35" s="19">
        <v>58.01</v>
      </c>
      <c r="X35" s="22">
        <f t="shared" si="4"/>
        <v>64.864999999999995</v>
      </c>
      <c r="Y35" s="19">
        <v>67.209999999999994</v>
      </c>
      <c r="Z35" s="19">
        <v>73.77</v>
      </c>
      <c r="AA35" s="19">
        <v>72.95</v>
      </c>
      <c r="AB35" s="19">
        <v>53.28</v>
      </c>
      <c r="AC35" s="22">
        <f t="shared" si="5"/>
        <v>63.115000000000002</v>
      </c>
      <c r="AD35" s="19">
        <v>81.69</v>
      </c>
      <c r="AE35" s="19">
        <v>40.85</v>
      </c>
      <c r="AF35" s="22">
        <f t="shared" si="6"/>
        <v>61.269999999999996</v>
      </c>
      <c r="AG35" s="19">
        <v>80.87</v>
      </c>
      <c r="AH35" s="19">
        <v>45.9</v>
      </c>
      <c r="AI35" s="22">
        <f t="shared" si="7"/>
        <v>63.385000000000005</v>
      </c>
      <c r="AJ35" s="19">
        <v>78.42</v>
      </c>
      <c r="AK35" s="44">
        <f t="shared" si="8"/>
        <v>67.594607843137268</v>
      </c>
      <c r="AL35" s="19">
        <v>65.900000000000006</v>
      </c>
      <c r="AM35" s="19">
        <v>49.86</v>
      </c>
      <c r="AN35" s="19">
        <v>93.84</v>
      </c>
      <c r="AO35" s="22">
        <f t="shared" si="9"/>
        <v>69.866666666666674</v>
      </c>
      <c r="AP35" s="19">
        <v>91.97</v>
      </c>
      <c r="AQ35" s="19">
        <v>64.239999999999995</v>
      </c>
      <c r="AR35" s="19">
        <v>60.5</v>
      </c>
      <c r="AS35" s="22">
        <f t="shared" si="10"/>
        <v>72.236666666666665</v>
      </c>
      <c r="AT35" s="19">
        <v>76.19</v>
      </c>
      <c r="AU35" s="19">
        <v>32.590000000000003</v>
      </c>
      <c r="AV35" s="22">
        <f t="shared" si="11"/>
        <v>54.39</v>
      </c>
      <c r="AW35" s="19">
        <v>70.03</v>
      </c>
      <c r="AX35" s="19">
        <v>28.76</v>
      </c>
      <c r="AY35" s="22">
        <f t="shared" si="12"/>
        <v>49.395000000000003</v>
      </c>
      <c r="AZ35" s="19">
        <v>78.989999999999995</v>
      </c>
      <c r="BA35" s="19">
        <v>58.68</v>
      </c>
      <c r="BB35" s="19">
        <v>46.78</v>
      </c>
      <c r="BC35" s="19">
        <v>50.56</v>
      </c>
      <c r="BD35" s="19">
        <v>76.75</v>
      </c>
      <c r="BE35" s="19">
        <v>79.55</v>
      </c>
      <c r="BF35" s="19">
        <v>71.709999999999994</v>
      </c>
      <c r="BG35" s="19">
        <v>60.41</v>
      </c>
      <c r="BH35" s="22">
        <f t="shared" si="13"/>
        <v>66.06</v>
      </c>
      <c r="BI35" s="19">
        <v>70.87</v>
      </c>
      <c r="BJ35" s="19">
        <v>73.39</v>
      </c>
      <c r="BK35" s="19">
        <v>70.59</v>
      </c>
      <c r="BL35" s="19">
        <v>53.78</v>
      </c>
      <c r="BM35" s="22">
        <f t="shared" si="14"/>
        <v>62.185000000000002</v>
      </c>
      <c r="BN35" s="19">
        <v>69.75</v>
      </c>
      <c r="BO35" s="19">
        <v>33.19</v>
      </c>
      <c r="BP35" s="22">
        <f t="shared" si="15"/>
        <v>51.47</v>
      </c>
      <c r="BQ35" s="19">
        <v>74.510000000000005</v>
      </c>
      <c r="BR35" s="19">
        <v>40.619999999999997</v>
      </c>
      <c r="BS35" s="22">
        <f t="shared" si="16"/>
        <v>57.564999999999998</v>
      </c>
      <c r="BT35" s="19">
        <v>84.87</v>
      </c>
      <c r="BU35" s="44">
        <f t="shared" si="17"/>
        <v>64.91813725490195</v>
      </c>
      <c r="BV35" s="35">
        <v>55.48</v>
      </c>
      <c r="BW35" s="35">
        <v>42.81</v>
      </c>
      <c r="BX35" s="35">
        <v>92.89</v>
      </c>
      <c r="BY35" s="36">
        <f t="shared" si="18"/>
        <v>63.726666666666667</v>
      </c>
      <c r="BZ35" s="35">
        <v>69.28</v>
      </c>
      <c r="CA35" s="35">
        <v>64.900000000000006</v>
      </c>
      <c r="CB35" s="36">
        <f t="shared" si="19"/>
        <v>67.09</v>
      </c>
      <c r="CC35" s="35">
        <v>76.14</v>
      </c>
      <c r="CD35" s="35">
        <v>74.94</v>
      </c>
      <c r="CE35" s="35">
        <v>94.46</v>
      </c>
      <c r="CF35" s="35">
        <v>85.3</v>
      </c>
      <c r="CG35" s="35">
        <v>46.99</v>
      </c>
      <c r="CH35" s="36">
        <f t="shared" si="20"/>
        <v>66.144999999999996</v>
      </c>
      <c r="CI35" s="35">
        <v>88.19</v>
      </c>
      <c r="CJ35" s="35">
        <v>52.53</v>
      </c>
      <c r="CK35" s="36">
        <f t="shared" si="21"/>
        <v>70.36</v>
      </c>
      <c r="CL35" s="35">
        <v>79.760000000000005</v>
      </c>
      <c r="CM35" s="35">
        <v>68.92</v>
      </c>
      <c r="CN35" s="36">
        <f t="shared" si="22"/>
        <v>74.34</v>
      </c>
      <c r="CO35" s="35">
        <v>35.18</v>
      </c>
      <c r="CP35" s="35">
        <v>37.11</v>
      </c>
      <c r="CQ35" s="44">
        <f t="shared" si="23"/>
        <v>65.949166666666656</v>
      </c>
    </row>
    <row r="36" spans="1:95" x14ac:dyDescent="0.25">
      <c r="A36" s="17" t="s">
        <v>32</v>
      </c>
      <c r="B36" s="37">
        <v>59.84</v>
      </c>
      <c r="C36" s="19">
        <v>45.49</v>
      </c>
      <c r="D36" s="19">
        <v>92.24</v>
      </c>
      <c r="E36" s="22">
        <f t="shared" si="0"/>
        <v>65.856666666666669</v>
      </c>
      <c r="F36" s="19">
        <v>90.25</v>
      </c>
      <c r="G36" s="19">
        <v>53.07</v>
      </c>
      <c r="H36" s="19">
        <v>50.06</v>
      </c>
      <c r="I36" s="22">
        <f t="shared" si="1"/>
        <v>64.459999999999994</v>
      </c>
      <c r="J36" s="19">
        <v>67.510000000000005</v>
      </c>
      <c r="K36" s="19">
        <v>33.69</v>
      </c>
      <c r="L36" s="22">
        <f t="shared" si="2"/>
        <v>50.6</v>
      </c>
      <c r="M36" s="19">
        <v>62.45</v>
      </c>
      <c r="N36" s="19">
        <v>28.16</v>
      </c>
      <c r="O36" s="22">
        <f t="shared" si="3"/>
        <v>45.305</v>
      </c>
      <c r="P36" s="19">
        <v>83.21</v>
      </c>
      <c r="Q36" s="19">
        <v>50.36</v>
      </c>
      <c r="R36" s="19">
        <v>56.68</v>
      </c>
      <c r="S36" s="19">
        <v>62.09</v>
      </c>
      <c r="T36" s="19">
        <v>69.680000000000007</v>
      </c>
      <c r="U36" s="19">
        <v>84.12</v>
      </c>
      <c r="V36" s="19">
        <v>65.7</v>
      </c>
      <c r="W36" s="19">
        <v>54.63</v>
      </c>
      <c r="X36" s="22">
        <f t="shared" si="4"/>
        <v>60.165000000000006</v>
      </c>
      <c r="Y36" s="19">
        <v>74.37</v>
      </c>
      <c r="Z36" s="19">
        <v>57.04</v>
      </c>
      <c r="AA36" s="19">
        <v>72.56</v>
      </c>
      <c r="AB36" s="19">
        <v>63.18</v>
      </c>
      <c r="AC36" s="22">
        <f t="shared" si="5"/>
        <v>67.87</v>
      </c>
      <c r="AD36" s="19">
        <v>79.78</v>
      </c>
      <c r="AE36" s="19">
        <v>37.18</v>
      </c>
      <c r="AF36" s="22">
        <f t="shared" si="6"/>
        <v>58.480000000000004</v>
      </c>
      <c r="AG36" s="19">
        <v>82.67</v>
      </c>
      <c r="AH36" s="19">
        <v>51.99</v>
      </c>
      <c r="AI36" s="22">
        <f t="shared" si="7"/>
        <v>67.33</v>
      </c>
      <c r="AJ36" s="19">
        <v>87.36</v>
      </c>
      <c r="AK36" s="44">
        <f t="shared" si="8"/>
        <v>64.998627450980393</v>
      </c>
      <c r="AL36" s="19">
        <v>60.93</v>
      </c>
      <c r="AM36" s="19">
        <v>51.53</v>
      </c>
      <c r="AN36" s="19">
        <v>93.22</v>
      </c>
      <c r="AO36" s="22">
        <f t="shared" si="9"/>
        <v>68.56</v>
      </c>
      <c r="AP36" s="19">
        <v>89.83</v>
      </c>
      <c r="AQ36" s="19">
        <v>58.87</v>
      </c>
      <c r="AR36" s="19">
        <v>47.68</v>
      </c>
      <c r="AS36" s="22">
        <f t="shared" si="10"/>
        <v>65.459999999999994</v>
      </c>
      <c r="AT36" s="19">
        <v>75.930000000000007</v>
      </c>
      <c r="AU36" s="19">
        <v>41.13</v>
      </c>
      <c r="AV36" s="22">
        <f t="shared" si="11"/>
        <v>58.53</v>
      </c>
      <c r="AW36" s="19">
        <v>72.2</v>
      </c>
      <c r="AX36" s="19">
        <v>33.9</v>
      </c>
      <c r="AY36" s="22">
        <f t="shared" si="12"/>
        <v>53.05</v>
      </c>
      <c r="AZ36" s="19">
        <v>77.8</v>
      </c>
      <c r="BA36" s="19">
        <v>60.34</v>
      </c>
      <c r="BB36" s="19">
        <v>58.47</v>
      </c>
      <c r="BC36" s="19">
        <v>58.64</v>
      </c>
      <c r="BD36" s="19">
        <v>69.150000000000006</v>
      </c>
      <c r="BE36" s="19">
        <v>85.08</v>
      </c>
      <c r="BF36" s="19">
        <v>56.27</v>
      </c>
      <c r="BG36" s="19">
        <v>47.23</v>
      </c>
      <c r="BH36" s="22">
        <f t="shared" si="13"/>
        <v>51.75</v>
      </c>
      <c r="BI36" s="19">
        <v>74.239999999999995</v>
      </c>
      <c r="BJ36" s="19">
        <v>62.03</v>
      </c>
      <c r="BK36" s="19">
        <v>65.08</v>
      </c>
      <c r="BL36" s="19">
        <v>53.22</v>
      </c>
      <c r="BM36" s="22">
        <f t="shared" si="14"/>
        <v>59.15</v>
      </c>
      <c r="BN36" s="19">
        <v>76.95</v>
      </c>
      <c r="BO36" s="19">
        <v>41.02</v>
      </c>
      <c r="BP36" s="22">
        <f t="shared" si="15"/>
        <v>58.984999999999999</v>
      </c>
      <c r="BQ36" s="19">
        <v>69.150000000000006</v>
      </c>
      <c r="BR36" s="19">
        <v>44.07</v>
      </c>
      <c r="BS36" s="22">
        <f t="shared" si="16"/>
        <v>56.61</v>
      </c>
      <c r="BT36" s="19">
        <v>78.98</v>
      </c>
      <c r="BU36" s="44">
        <f t="shared" si="17"/>
        <v>64.51911764705882</v>
      </c>
      <c r="BV36" s="35">
        <v>52.04</v>
      </c>
      <c r="BW36" s="35">
        <v>44.57</v>
      </c>
      <c r="BX36" s="35">
        <v>91.85</v>
      </c>
      <c r="BY36" s="36">
        <f t="shared" si="18"/>
        <v>62.819999999999993</v>
      </c>
      <c r="BZ36" s="35">
        <v>72.41</v>
      </c>
      <c r="CA36" s="35">
        <v>58.02</v>
      </c>
      <c r="CB36" s="36">
        <f t="shared" si="19"/>
        <v>65.215000000000003</v>
      </c>
      <c r="CC36" s="35">
        <v>77.78</v>
      </c>
      <c r="CD36" s="35">
        <v>77.78</v>
      </c>
      <c r="CE36" s="35">
        <v>91.11</v>
      </c>
      <c r="CF36" s="35">
        <v>84.81</v>
      </c>
      <c r="CG36" s="35">
        <v>45.74</v>
      </c>
      <c r="CH36" s="36">
        <f t="shared" si="20"/>
        <v>65.275000000000006</v>
      </c>
      <c r="CI36" s="35">
        <v>87.41</v>
      </c>
      <c r="CJ36" s="35">
        <v>58.52</v>
      </c>
      <c r="CK36" s="36">
        <f t="shared" si="21"/>
        <v>72.965000000000003</v>
      </c>
      <c r="CL36" s="35">
        <v>85.93</v>
      </c>
      <c r="CM36" s="35">
        <v>74.069999999999993</v>
      </c>
      <c r="CN36" s="36">
        <f t="shared" si="22"/>
        <v>80</v>
      </c>
      <c r="CO36" s="35">
        <v>30.12</v>
      </c>
      <c r="CP36" s="35">
        <v>42.59</v>
      </c>
      <c r="CQ36" s="44">
        <f t="shared" si="23"/>
        <v>66.565500000000014</v>
      </c>
    </row>
    <row r="37" spans="1:95" x14ac:dyDescent="0.25">
      <c r="A37" s="17" t="s">
        <v>51</v>
      </c>
      <c r="B37" s="37">
        <v>57.71</v>
      </c>
      <c r="C37" s="19">
        <v>40.76</v>
      </c>
      <c r="D37" s="19">
        <v>86.86</v>
      </c>
      <c r="E37" s="22">
        <f t="shared" si="0"/>
        <v>61.776666666666664</v>
      </c>
      <c r="F37" s="19">
        <v>91.62</v>
      </c>
      <c r="G37" s="19">
        <v>68.569999999999993</v>
      </c>
      <c r="H37" s="19">
        <v>54.86</v>
      </c>
      <c r="I37" s="22">
        <f t="shared" si="1"/>
        <v>71.683333333333337</v>
      </c>
      <c r="J37" s="19">
        <v>86.29</v>
      </c>
      <c r="K37" s="19">
        <v>41.52</v>
      </c>
      <c r="L37" s="22">
        <f t="shared" si="2"/>
        <v>63.905000000000001</v>
      </c>
      <c r="M37" s="19">
        <v>75.430000000000007</v>
      </c>
      <c r="N37" s="19">
        <v>30.48</v>
      </c>
      <c r="O37" s="22">
        <f t="shared" si="3"/>
        <v>52.955000000000005</v>
      </c>
      <c r="P37" s="19">
        <v>77.14</v>
      </c>
      <c r="Q37" s="19">
        <v>67.430000000000007</v>
      </c>
      <c r="R37" s="19">
        <v>52.29</v>
      </c>
      <c r="S37" s="19">
        <v>48.57</v>
      </c>
      <c r="T37" s="19">
        <v>74.290000000000006</v>
      </c>
      <c r="U37" s="19">
        <v>81.709999999999994</v>
      </c>
      <c r="V37" s="19">
        <v>67.14</v>
      </c>
      <c r="W37" s="19">
        <v>54.86</v>
      </c>
      <c r="X37" s="22">
        <f t="shared" si="4"/>
        <v>61</v>
      </c>
      <c r="Y37" s="19">
        <v>72.569999999999993</v>
      </c>
      <c r="Z37" s="19">
        <v>63.43</v>
      </c>
      <c r="AA37" s="19">
        <v>81.709999999999994</v>
      </c>
      <c r="AB37" s="19">
        <v>58.86</v>
      </c>
      <c r="AC37" s="22">
        <f t="shared" si="5"/>
        <v>70.284999999999997</v>
      </c>
      <c r="AD37" s="19">
        <v>74.86</v>
      </c>
      <c r="AE37" s="19">
        <v>33.43</v>
      </c>
      <c r="AF37" s="22">
        <f t="shared" si="6"/>
        <v>54.144999999999996</v>
      </c>
      <c r="AG37" s="19">
        <v>76</v>
      </c>
      <c r="AH37" s="19">
        <v>42.29</v>
      </c>
      <c r="AI37" s="22">
        <f t="shared" si="7"/>
        <v>59.144999999999996</v>
      </c>
      <c r="AJ37" s="19">
        <v>84</v>
      </c>
      <c r="AK37" s="44">
        <f t="shared" si="8"/>
        <v>65.66617647058824</v>
      </c>
      <c r="AL37" s="19">
        <v>59.8</v>
      </c>
      <c r="AM37" s="19">
        <v>48.48</v>
      </c>
      <c r="AN37" s="19">
        <v>93.18</v>
      </c>
      <c r="AO37" s="22">
        <f t="shared" si="9"/>
        <v>67.153333333333336</v>
      </c>
      <c r="AP37" s="19">
        <v>91.86</v>
      </c>
      <c r="AQ37" s="19">
        <v>62.31</v>
      </c>
      <c r="AR37" s="19">
        <v>53.6</v>
      </c>
      <c r="AS37" s="22">
        <f t="shared" si="10"/>
        <v>69.256666666666675</v>
      </c>
      <c r="AT37" s="19">
        <v>73.86</v>
      </c>
      <c r="AU37" s="19">
        <v>35.799999999999997</v>
      </c>
      <c r="AV37" s="22">
        <f t="shared" si="11"/>
        <v>54.83</v>
      </c>
      <c r="AW37" s="19">
        <v>48.3</v>
      </c>
      <c r="AX37" s="19">
        <v>18.37</v>
      </c>
      <c r="AY37" s="22">
        <f t="shared" si="12"/>
        <v>33.335000000000001</v>
      </c>
      <c r="AZ37" s="19">
        <v>80.400000000000006</v>
      </c>
      <c r="BA37" s="19">
        <v>54.83</v>
      </c>
      <c r="BB37" s="19">
        <v>49.72</v>
      </c>
      <c r="BC37" s="19">
        <v>50</v>
      </c>
      <c r="BD37" s="19">
        <v>71.59</v>
      </c>
      <c r="BE37" s="19">
        <v>77.84</v>
      </c>
      <c r="BF37" s="19">
        <v>61.36</v>
      </c>
      <c r="BG37" s="19">
        <v>50.38</v>
      </c>
      <c r="BH37" s="22">
        <f t="shared" si="13"/>
        <v>55.870000000000005</v>
      </c>
      <c r="BI37" s="19">
        <v>71.02</v>
      </c>
      <c r="BJ37" s="19">
        <v>63.64</v>
      </c>
      <c r="BK37" s="19">
        <v>76.14</v>
      </c>
      <c r="BL37" s="19">
        <v>67.05</v>
      </c>
      <c r="BM37" s="22">
        <f t="shared" si="14"/>
        <v>71.594999999999999</v>
      </c>
      <c r="BN37" s="19">
        <v>91.48</v>
      </c>
      <c r="BO37" s="19">
        <v>42.33</v>
      </c>
      <c r="BP37" s="22">
        <f t="shared" si="15"/>
        <v>66.905000000000001</v>
      </c>
      <c r="BQ37" s="19">
        <v>84.66</v>
      </c>
      <c r="BR37" s="19">
        <v>45.45</v>
      </c>
      <c r="BS37" s="22">
        <f t="shared" si="16"/>
        <v>65.055000000000007</v>
      </c>
      <c r="BT37" s="19">
        <v>90.34</v>
      </c>
      <c r="BU37" s="44">
        <f t="shared" si="17"/>
        <v>64.316470588235291</v>
      </c>
      <c r="BV37" s="35">
        <v>47.4</v>
      </c>
      <c r="BW37" s="35">
        <v>39.5</v>
      </c>
      <c r="BX37" s="35">
        <v>79.77</v>
      </c>
      <c r="BY37" s="36">
        <f t="shared" si="18"/>
        <v>55.556666666666672</v>
      </c>
      <c r="BZ37" s="35">
        <v>83.24</v>
      </c>
      <c r="CA37" s="35">
        <v>64.930000000000007</v>
      </c>
      <c r="CB37" s="36">
        <f t="shared" si="19"/>
        <v>74.085000000000008</v>
      </c>
      <c r="CC37" s="35">
        <v>80.92</v>
      </c>
      <c r="CD37" s="35">
        <v>65.319999999999993</v>
      </c>
      <c r="CE37" s="35">
        <v>89.6</v>
      </c>
      <c r="CF37" s="35">
        <v>87.86</v>
      </c>
      <c r="CG37" s="35">
        <v>52.6</v>
      </c>
      <c r="CH37" s="36">
        <f t="shared" si="20"/>
        <v>70.23</v>
      </c>
      <c r="CI37" s="35">
        <v>84.97</v>
      </c>
      <c r="CJ37" s="35">
        <v>66.47</v>
      </c>
      <c r="CK37" s="36">
        <f t="shared" si="21"/>
        <v>75.72</v>
      </c>
      <c r="CL37" s="35">
        <v>87.86</v>
      </c>
      <c r="CM37" s="35">
        <v>79.19</v>
      </c>
      <c r="CN37" s="36">
        <f t="shared" si="22"/>
        <v>83.525000000000006</v>
      </c>
      <c r="CO37" s="35">
        <v>36.22</v>
      </c>
      <c r="CP37" s="35">
        <v>40.17</v>
      </c>
      <c r="CQ37" s="44">
        <f t="shared" si="23"/>
        <v>67.134666666666675</v>
      </c>
    </row>
    <row r="38" spans="1:95" x14ac:dyDescent="0.25">
      <c r="A38" s="17" t="s">
        <v>33</v>
      </c>
      <c r="B38" s="37">
        <v>62.47</v>
      </c>
      <c r="C38" s="19">
        <v>41.04</v>
      </c>
      <c r="D38" s="19">
        <v>94.05</v>
      </c>
      <c r="E38" s="22">
        <f t="shared" si="0"/>
        <v>65.853333333333339</v>
      </c>
      <c r="F38" s="19">
        <v>85.31</v>
      </c>
      <c r="G38" s="19">
        <v>53.18</v>
      </c>
      <c r="H38" s="19">
        <v>54.41</v>
      </c>
      <c r="I38" s="22">
        <f t="shared" si="1"/>
        <v>64.3</v>
      </c>
      <c r="J38" s="19">
        <v>70.06</v>
      </c>
      <c r="K38" s="19">
        <v>36.65</v>
      </c>
      <c r="L38" s="22">
        <f t="shared" si="2"/>
        <v>53.355000000000004</v>
      </c>
      <c r="M38" s="19">
        <v>66.23</v>
      </c>
      <c r="N38" s="19">
        <v>28.74</v>
      </c>
      <c r="O38" s="22">
        <f t="shared" si="3"/>
        <v>47.484999999999999</v>
      </c>
      <c r="P38" s="19">
        <v>68.87</v>
      </c>
      <c r="Q38" s="19">
        <v>52.12</v>
      </c>
      <c r="R38" s="19">
        <v>56.58</v>
      </c>
      <c r="S38" s="19">
        <v>56.82</v>
      </c>
      <c r="T38" s="19">
        <v>64.62</v>
      </c>
      <c r="U38" s="19">
        <v>82.94</v>
      </c>
      <c r="V38" s="19">
        <v>65.25</v>
      </c>
      <c r="W38" s="19">
        <v>51.49</v>
      </c>
      <c r="X38" s="22">
        <f t="shared" si="4"/>
        <v>58.370000000000005</v>
      </c>
      <c r="Y38" s="19">
        <v>72.209999999999994</v>
      </c>
      <c r="Z38" s="19">
        <v>60.86</v>
      </c>
      <c r="AA38" s="19">
        <v>65.39</v>
      </c>
      <c r="AB38" s="19">
        <v>54.6</v>
      </c>
      <c r="AC38" s="22">
        <f t="shared" si="5"/>
        <v>59.995000000000005</v>
      </c>
      <c r="AD38" s="19">
        <v>77.510000000000005</v>
      </c>
      <c r="AE38" s="19">
        <v>39.24</v>
      </c>
      <c r="AF38" s="22">
        <f t="shared" si="6"/>
        <v>58.375</v>
      </c>
      <c r="AG38" s="19">
        <v>76.459999999999994</v>
      </c>
      <c r="AH38" s="19">
        <v>48.33</v>
      </c>
      <c r="AI38" s="22">
        <f t="shared" si="7"/>
        <v>62.394999999999996</v>
      </c>
      <c r="AJ38" s="19">
        <v>86.77</v>
      </c>
      <c r="AK38" s="44">
        <f t="shared" si="8"/>
        <v>63.054019607843145</v>
      </c>
      <c r="AL38" s="19">
        <v>59.54</v>
      </c>
      <c r="AM38" s="19">
        <v>44.77</v>
      </c>
      <c r="AN38" s="19">
        <v>93.64</v>
      </c>
      <c r="AO38" s="22">
        <f t="shared" si="9"/>
        <v>65.983333333333334</v>
      </c>
      <c r="AP38" s="19">
        <v>87.41</v>
      </c>
      <c r="AQ38" s="19">
        <v>58.37</v>
      </c>
      <c r="AR38" s="19">
        <v>55</v>
      </c>
      <c r="AS38" s="22">
        <f t="shared" si="10"/>
        <v>66.926666666666662</v>
      </c>
      <c r="AT38" s="19">
        <v>78.22</v>
      </c>
      <c r="AU38" s="19">
        <v>40.18</v>
      </c>
      <c r="AV38" s="22">
        <f t="shared" si="11"/>
        <v>59.2</v>
      </c>
      <c r="AW38" s="19">
        <v>67.84</v>
      </c>
      <c r="AX38" s="19">
        <v>27.99</v>
      </c>
      <c r="AY38" s="22">
        <f t="shared" si="12"/>
        <v>47.914999999999999</v>
      </c>
      <c r="AZ38" s="19">
        <v>68.81</v>
      </c>
      <c r="BA38" s="19">
        <v>55.95</v>
      </c>
      <c r="BB38" s="19">
        <v>53.8</v>
      </c>
      <c r="BC38" s="19">
        <v>54.05</v>
      </c>
      <c r="BD38" s="19">
        <v>68.19</v>
      </c>
      <c r="BE38" s="19">
        <v>81.260000000000005</v>
      </c>
      <c r="BF38" s="19">
        <v>62.93</v>
      </c>
      <c r="BG38" s="19">
        <v>53.9</v>
      </c>
      <c r="BH38" s="22">
        <f t="shared" si="13"/>
        <v>58.414999999999999</v>
      </c>
      <c r="BI38" s="19">
        <v>71.37</v>
      </c>
      <c r="BJ38" s="19">
        <v>63.49</v>
      </c>
      <c r="BK38" s="19">
        <v>60.79</v>
      </c>
      <c r="BL38" s="19">
        <v>45.23</v>
      </c>
      <c r="BM38" s="22">
        <f t="shared" si="14"/>
        <v>53.01</v>
      </c>
      <c r="BN38" s="19">
        <v>75.66</v>
      </c>
      <c r="BO38" s="19">
        <v>37.97</v>
      </c>
      <c r="BP38" s="22">
        <f t="shared" si="15"/>
        <v>56.814999999999998</v>
      </c>
      <c r="BQ38" s="19">
        <v>72.13</v>
      </c>
      <c r="BR38" s="19">
        <v>43.78</v>
      </c>
      <c r="BS38" s="22">
        <f t="shared" si="16"/>
        <v>57.954999999999998</v>
      </c>
      <c r="BT38" s="19">
        <v>86.72</v>
      </c>
      <c r="BU38" s="44">
        <f t="shared" si="17"/>
        <v>62.932941176470585</v>
      </c>
      <c r="BV38" s="35">
        <v>52.58</v>
      </c>
      <c r="BW38" s="35">
        <v>34.369999999999997</v>
      </c>
      <c r="BX38" s="35">
        <v>89.96</v>
      </c>
      <c r="BY38" s="36">
        <f t="shared" si="18"/>
        <v>58.969999999999992</v>
      </c>
      <c r="BZ38" s="35">
        <v>69.400000000000006</v>
      </c>
      <c r="CA38" s="35">
        <v>58.86</v>
      </c>
      <c r="CB38" s="36">
        <f t="shared" si="19"/>
        <v>64.13</v>
      </c>
      <c r="CC38" s="35">
        <v>74.150000000000006</v>
      </c>
      <c r="CD38" s="35">
        <v>67.98</v>
      </c>
      <c r="CE38" s="35">
        <v>90.43</v>
      </c>
      <c r="CF38" s="35">
        <v>81.55</v>
      </c>
      <c r="CG38" s="35">
        <v>44.78</v>
      </c>
      <c r="CH38" s="36">
        <f t="shared" si="20"/>
        <v>63.164999999999999</v>
      </c>
      <c r="CI38" s="35">
        <v>80.599999999999994</v>
      </c>
      <c r="CJ38" s="35">
        <v>53.66</v>
      </c>
      <c r="CK38" s="36">
        <f t="shared" si="21"/>
        <v>67.13</v>
      </c>
      <c r="CL38" s="35">
        <v>65.94</v>
      </c>
      <c r="CM38" s="35">
        <v>55.9</v>
      </c>
      <c r="CN38" s="36">
        <f t="shared" si="22"/>
        <v>60.92</v>
      </c>
      <c r="CO38" s="35">
        <v>37.340000000000003</v>
      </c>
      <c r="CP38" s="35">
        <v>33.21</v>
      </c>
      <c r="CQ38" s="44">
        <f t="shared" si="23"/>
        <v>61.742500000000007</v>
      </c>
    </row>
    <row r="39" spans="1:95" x14ac:dyDescent="0.25">
      <c r="A39" s="17" t="s">
        <v>34</v>
      </c>
      <c r="B39" s="37">
        <v>55.45</v>
      </c>
      <c r="C39" s="19">
        <v>39.33</v>
      </c>
      <c r="D39" s="19">
        <v>91.42</v>
      </c>
      <c r="E39" s="22">
        <f t="shared" si="0"/>
        <v>62.066666666666663</v>
      </c>
      <c r="F39" s="19">
        <v>86.65</v>
      </c>
      <c r="G39" s="19">
        <v>53.5</v>
      </c>
      <c r="H39" s="19">
        <v>48.59</v>
      </c>
      <c r="I39" s="22">
        <f t="shared" si="1"/>
        <v>62.913333333333334</v>
      </c>
      <c r="J39" s="19">
        <v>74.66</v>
      </c>
      <c r="K39" s="19">
        <v>40.78</v>
      </c>
      <c r="L39" s="22">
        <f t="shared" si="2"/>
        <v>57.72</v>
      </c>
      <c r="M39" s="19">
        <v>70.569999999999993</v>
      </c>
      <c r="N39" s="19">
        <v>32.24</v>
      </c>
      <c r="O39" s="22">
        <f t="shared" si="3"/>
        <v>51.405000000000001</v>
      </c>
      <c r="P39" s="19">
        <v>75.61</v>
      </c>
      <c r="Q39" s="19">
        <v>49.05</v>
      </c>
      <c r="R39" s="19">
        <v>50.54</v>
      </c>
      <c r="S39" s="19">
        <v>53.95</v>
      </c>
      <c r="T39" s="19">
        <v>69.75</v>
      </c>
      <c r="U39" s="19">
        <v>81.2</v>
      </c>
      <c r="V39" s="19">
        <v>66.760000000000005</v>
      </c>
      <c r="W39" s="19">
        <v>57.49</v>
      </c>
      <c r="X39" s="22">
        <f t="shared" si="4"/>
        <v>62.125</v>
      </c>
      <c r="Y39" s="19">
        <v>78.75</v>
      </c>
      <c r="Z39" s="19">
        <v>64.58</v>
      </c>
      <c r="AA39" s="19">
        <v>66.209999999999994</v>
      </c>
      <c r="AB39" s="19">
        <v>50.14</v>
      </c>
      <c r="AC39" s="22">
        <f t="shared" si="5"/>
        <v>58.174999999999997</v>
      </c>
      <c r="AD39" s="19">
        <v>80.650000000000006</v>
      </c>
      <c r="AE39" s="19">
        <v>43.6</v>
      </c>
      <c r="AF39" s="22">
        <f t="shared" si="6"/>
        <v>62.125</v>
      </c>
      <c r="AG39" s="19">
        <v>82.56</v>
      </c>
      <c r="AH39" s="19">
        <v>51.23</v>
      </c>
      <c r="AI39" s="22">
        <f t="shared" si="7"/>
        <v>66.894999999999996</v>
      </c>
      <c r="AJ39" s="19">
        <v>88.28</v>
      </c>
      <c r="AK39" s="44">
        <f t="shared" si="8"/>
        <v>64.419705882352943</v>
      </c>
      <c r="AL39" s="19">
        <v>60.83</v>
      </c>
      <c r="AM39" s="19">
        <v>43.93</v>
      </c>
      <c r="AN39" s="19">
        <v>92.31</v>
      </c>
      <c r="AO39" s="22">
        <f t="shared" si="9"/>
        <v>65.69</v>
      </c>
      <c r="AP39" s="19">
        <v>88.55</v>
      </c>
      <c r="AQ39" s="19">
        <v>61.37</v>
      </c>
      <c r="AR39" s="19">
        <v>52.82</v>
      </c>
      <c r="AS39" s="22">
        <f t="shared" si="10"/>
        <v>67.58</v>
      </c>
      <c r="AT39" s="19">
        <v>74.36</v>
      </c>
      <c r="AU39" s="19">
        <v>37.44</v>
      </c>
      <c r="AV39" s="22">
        <f t="shared" si="11"/>
        <v>55.9</v>
      </c>
      <c r="AW39" s="19">
        <v>69.23</v>
      </c>
      <c r="AX39" s="19">
        <v>27.86</v>
      </c>
      <c r="AY39" s="22">
        <f t="shared" si="12"/>
        <v>48.545000000000002</v>
      </c>
      <c r="AZ39" s="19">
        <v>69.36</v>
      </c>
      <c r="BA39" s="19">
        <v>50.26</v>
      </c>
      <c r="BB39" s="19">
        <v>53.72</v>
      </c>
      <c r="BC39" s="19">
        <v>49.87</v>
      </c>
      <c r="BD39" s="19">
        <v>76.41</v>
      </c>
      <c r="BE39" s="19">
        <v>80.260000000000005</v>
      </c>
      <c r="BF39" s="19">
        <v>66.92</v>
      </c>
      <c r="BG39" s="19">
        <v>57.09</v>
      </c>
      <c r="BH39" s="22">
        <f t="shared" si="13"/>
        <v>62.005000000000003</v>
      </c>
      <c r="BI39" s="19">
        <v>72.05</v>
      </c>
      <c r="BJ39" s="19">
        <v>63.85</v>
      </c>
      <c r="BK39" s="19">
        <v>74.87</v>
      </c>
      <c r="BL39" s="19">
        <v>61.79</v>
      </c>
      <c r="BM39" s="22">
        <f t="shared" si="14"/>
        <v>68.33</v>
      </c>
      <c r="BN39" s="19">
        <v>73.849999999999994</v>
      </c>
      <c r="BO39" s="19">
        <v>34.869999999999997</v>
      </c>
      <c r="BP39" s="22">
        <f t="shared" si="15"/>
        <v>54.36</v>
      </c>
      <c r="BQ39" s="19">
        <v>67.44</v>
      </c>
      <c r="BR39" s="19">
        <v>43.59</v>
      </c>
      <c r="BS39" s="22">
        <f t="shared" si="16"/>
        <v>55.515000000000001</v>
      </c>
      <c r="BT39" s="19">
        <v>82.05</v>
      </c>
      <c r="BU39" s="44">
        <f t="shared" si="17"/>
        <v>63.279705882352935</v>
      </c>
      <c r="BV39" s="35">
        <v>46.49</v>
      </c>
      <c r="BW39" s="35">
        <v>31.23</v>
      </c>
      <c r="BX39" s="35">
        <v>96.28</v>
      </c>
      <c r="BY39" s="36">
        <f t="shared" si="18"/>
        <v>58</v>
      </c>
      <c r="BZ39" s="35">
        <v>76.790000000000006</v>
      </c>
      <c r="CA39" s="35">
        <v>63.42</v>
      </c>
      <c r="CB39" s="36">
        <f t="shared" si="19"/>
        <v>70.105000000000004</v>
      </c>
      <c r="CC39" s="35">
        <v>88.25</v>
      </c>
      <c r="CD39" s="35">
        <v>75.069999999999993</v>
      </c>
      <c r="CE39" s="35">
        <v>90.83</v>
      </c>
      <c r="CF39" s="35">
        <v>85.96</v>
      </c>
      <c r="CG39" s="35">
        <v>48.71</v>
      </c>
      <c r="CH39" s="36">
        <f t="shared" si="20"/>
        <v>67.334999999999994</v>
      </c>
      <c r="CI39" s="35">
        <v>86.53</v>
      </c>
      <c r="CJ39" s="35">
        <v>56.73</v>
      </c>
      <c r="CK39" s="36">
        <f t="shared" si="21"/>
        <v>71.63</v>
      </c>
      <c r="CL39" s="35">
        <v>69.91</v>
      </c>
      <c r="CM39" s="35">
        <v>55.3</v>
      </c>
      <c r="CN39" s="36">
        <f t="shared" si="22"/>
        <v>62.604999999999997</v>
      </c>
      <c r="CO39" s="35">
        <v>42.5</v>
      </c>
      <c r="CP39" s="35">
        <v>38.54</v>
      </c>
      <c r="CQ39" s="44">
        <f t="shared" si="23"/>
        <v>66.486500000000007</v>
      </c>
    </row>
    <row r="40" spans="1:95" ht="15.75" thickBot="1" x14ac:dyDescent="0.3">
      <c r="A40" s="18" t="s">
        <v>35</v>
      </c>
      <c r="B40" s="38">
        <v>66.97</v>
      </c>
      <c r="C40" s="21">
        <v>54.09</v>
      </c>
      <c r="D40" s="21">
        <v>92.95</v>
      </c>
      <c r="E40" s="23">
        <f t="shared" si="0"/>
        <v>71.336666666666659</v>
      </c>
      <c r="F40" s="21">
        <v>87.35</v>
      </c>
      <c r="G40" s="21">
        <v>62.83</v>
      </c>
      <c r="H40" s="21">
        <v>62.26</v>
      </c>
      <c r="I40" s="23">
        <f t="shared" si="1"/>
        <v>70.813333333333333</v>
      </c>
      <c r="J40" s="21">
        <v>73.099999999999994</v>
      </c>
      <c r="K40" s="21">
        <v>35.36</v>
      </c>
      <c r="L40" s="23">
        <f t="shared" si="2"/>
        <v>54.23</v>
      </c>
      <c r="M40" s="21">
        <v>65.08</v>
      </c>
      <c r="N40" s="21">
        <v>28.05</v>
      </c>
      <c r="O40" s="23">
        <f t="shared" si="3"/>
        <v>46.564999999999998</v>
      </c>
      <c r="P40" s="21">
        <v>70.069999999999993</v>
      </c>
      <c r="Q40" s="21">
        <v>54.66</v>
      </c>
      <c r="R40" s="21">
        <v>57.81</v>
      </c>
      <c r="S40" s="21">
        <v>55.42</v>
      </c>
      <c r="T40" s="21">
        <v>67.680000000000007</v>
      </c>
      <c r="U40" s="21">
        <v>76.569999999999993</v>
      </c>
      <c r="V40" s="21">
        <v>60.09</v>
      </c>
      <c r="W40" s="21">
        <v>42.3</v>
      </c>
      <c r="X40" s="23">
        <f t="shared" si="4"/>
        <v>51.195</v>
      </c>
      <c r="Y40" s="21">
        <v>72.23</v>
      </c>
      <c r="Z40" s="21">
        <v>62.91</v>
      </c>
      <c r="AA40" s="21">
        <v>70.28</v>
      </c>
      <c r="AB40" s="21">
        <v>62.91</v>
      </c>
      <c r="AC40" s="23">
        <f t="shared" si="5"/>
        <v>66.594999999999999</v>
      </c>
      <c r="AD40" s="21">
        <v>69.849999999999994</v>
      </c>
      <c r="AE40" s="21">
        <v>33.619999999999997</v>
      </c>
      <c r="AF40" s="23">
        <f t="shared" si="6"/>
        <v>51.734999999999999</v>
      </c>
      <c r="AG40" s="21">
        <v>69.63</v>
      </c>
      <c r="AH40" s="21">
        <v>46.64</v>
      </c>
      <c r="AI40" s="23">
        <f t="shared" si="7"/>
        <v>58.134999999999998</v>
      </c>
      <c r="AJ40" s="21">
        <v>82.21</v>
      </c>
      <c r="AK40" s="46">
        <f t="shared" si="8"/>
        <v>62.950882352941171</v>
      </c>
      <c r="AL40" s="21">
        <v>61.85</v>
      </c>
      <c r="AM40" s="21">
        <v>53.07</v>
      </c>
      <c r="AN40" s="21">
        <v>93.51</v>
      </c>
      <c r="AO40" s="23">
        <f t="shared" si="9"/>
        <v>69.476666666666674</v>
      </c>
      <c r="AP40" s="21">
        <v>85.06</v>
      </c>
      <c r="AQ40" s="21">
        <v>64.23</v>
      </c>
      <c r="AR40" s="21">
        <v>55.82</v>
      </c>
      <c r="AS40" s="23">
        <f t="shared" si="10"/>
        <v>68.37</v>
      </c>
      <c r="AT40" s="21">
        <v>79.72</v>
      </c>
      <c r="AU40" s="21">
        <v>40.57</v>
      </c>
      <c r="AV40" s="23">
        <f t="shared" si="11"/>
        <v>60.144999999999996</v>
      </c>
      <c r="AW40" s="21">
        <v>68.16</v>
      </c>
      <c r="AX40" s="21">
        <v>30.74</v>
      </c>
      <c r="AY40" s="23">
        <f t="shared" si="12"/>
        <v>49.449999999999996</v>
      </c>
      <c r="AZ40" s="21">
        <v>77.709999999999994</v>
      </c>
      <c r="BA40" s="21">
        <v>59.67</v>
      </c>
      <c r="BB40" s="21">
        <v>61.44</v>
      </c>
      <c r="BC40" s="21">
        <v>56.49</v>
      </c>
      <c r="BD40" s="21">
        <v>72.88</v>
      </c>
      <c r="BE40" s="21">
        <v>82.55</v>
      </c>
      <c r="BF40" s="21">
        <v>62.97</v>
      </c>
      <c r="BG40" s="21">
        <v>48.03</v>
      </c>
      <c r="BH40" s="23">
        <f t="shared" si="13"/>
        <v>55.5</v>
      </c>
      <c r="BI40" s="21">
        <v>70.52</v>
      </c>
      <c r="BJ40" s="21">
        <v>68.16</v>
      </c>
      <c r="BK40" s="21">
        <v>66.75</v>
      </c>
      <c r="BL40" s="21">
        <v>58.73</v>
      </c>
      <c r="BM40" s="23">
        <f t="shared" si="14"/>
        <v>62.739999999999995</v>
      </c>
      <c r="BN40" s="21">
        <v>72.88</v>
      </c>
      <c r="BO40" s="21">
        <v>42.1</v>
      </c>
      <c r="BP40" s="23">
        <f t="shared" si="15"/>
        <v>57.489999999999995</v>
      </c>
      <c r="BQ40" s="21">
        <v>75</v>
      </c>
      <c r="BR40" s="21">
        <v>49.29</v>
      </c>
      <c r="BS40" s="23">
        <f t="shared" si="16"/>
        <v>62.144999999999996</v>
      </c>
      <c r="BT40" s="21">
        <v>75.47</v>
      </c>
      <c r="BU40" s="46">
        <f t="shared" si="17"/>
        <v>65.306274509803927</v>
      </c>
      <c r="BV40" s="39">
        <v>53.13</v>
      </c>
      <c r="BW40" s="39">
        <v>46.81</v>
      </c>
      <c r="BX40" s="39">
        <v>90.69</v>
      </c>
      <c r="BY40" s="40">
        <f t="shared" si="18"/>
        <v>63.543333333333329</v>
      </c>
      <c r="BZ40" s="39">
        <v>66.05</v>
      </c>
      <c r="CA40" s="39">
        <v>53.02</v>
      </c>
      <c r="CB40" s="40">
        <f t="shared" si="19"/>
        <v>59.534999999999997</v>
      </c>
      <c r="CC40" s="39">
        <v>75</v>
      </c>
      <c r="CD40" s="39">
        <v>72.06</v>
      </c>
      <c r="CE40" s="39">
        <v>87.01</v>
      </c>
      <c r="CF40" s="39">
        <v>84.31</v>
      </c>
      <c r="CG40" s="39">
        <v>46.94</v>
      </c>
      <c r="CH40" s="40">
        <f t="shared" si="20"/>
        <v>65.625</v>
      </c>
      <c r="CI40" s="39">
        <v>82.11</v>
      </c>
      <c r="CJ40" s="39">
        <v>56.62</v>
      </c>
      <c r="CK40" s="40">
        <f t="shared" si="21"/>
        <v>69.364999999999995</v>
      </c>
      <c r="CL40" s="39">
        <v>72.3</v>
      </c>
      <c r="CM40" s="39">
        <v>64.709999999999994</v>
      </c>
      <c r="CN40" s="40">
        <f t="shared" si="22"/>
        <v>68.504999999999995</v>
      </c>
      <c r="CO40" s="39">
        <v>38.64</v>
      </c>
      <c r="CP40" s="39">
        <v>34.07</v>
      </c>
      <c r="CQ40" s="46">
        <f t="shared" si="23"/>
        <v>63.335333333333338</v>
      </c>
    </row>
  </sheetData>
  <mergeCells count="5">
    <mergeCell ref="B1:CQ1"/>
    <mergeCell ref="B2:CQ2"/>
    <mergeCell ref="B3:AK3"/>
    <mergeCell ref="AL3:BU3"/>
    <mergeCell ref="BV3:CQ3"/>
  </mergeCells>
  <phoneticPr fontId="10" type="noConversion"/>
  <conditionalFormatting sqref="B5:CP40">
    <cfRule type="cellIs" dxfId="3" priority="1" operator="lessThan">
      <formula>59.44</formula>
    </cfRule>
    <cfRule type="cellIs" dxfId="2" priority="2" operator="greaterThan">
      <formula>89.44</formula>
    </cfRule>
  </conditionalFormatting>
  <pageMargins left="0.7" right="0.7" top="0.75" bottom="0.75" header="0.3" footer="0.3"/>
  <ignoredErrors>
    <ignoredError sqref="P4:U4 Y4:Z4 AJ4" numberStoredAsText="1"/>
    <ignoredError sqref="X5:X40 AC5:AC40 AK5:AK12 AK13:AK40 BH5:BH40 BM5:BM40 BU5:BU40 CH5:CH40 CQ5:CQ4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C21E-F4F3-4557-8342-8D087209DBFE}">
  <dimension ref="A1:X40"/>
  <sheetViews>
    <sheetView workbookViewId="0"/>
  </sheetViews>
  <sheetFormatPr defaultRowHeight="15" x14ac:dyDescent="0.25"/>
  <cols>
    <col min="1" max="1" width="40" bestFit="1" customWidth="1"/>
  </cols>
  <sheetData>
    <row r="1" spans="1:24" ht="15.75" thickBot="1" x14ac:dyDescent="0.3">
      <c r="A1" s="76" t="s">
        <v>0</v>
      </c>
      <c r="B1" s="150" t="s">
        <v>106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2"/>
    </row>
    <row r="2" spans="1:24" ht="15.75" thickBot="1" x14ac:dyDescent="0.3">
      <c r="A2" s="129" t="s">
        <v>36</v>
      </c>
      <c r="B2" s="150" t="s">
        <v>37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2"/>
    </row>
    <row r="3" spans="1:24" ht="15.75" thickBot="1" x14ac:dyDescent="0.3">
      <c r="A3" s="76" t="s">
        <v>2</v>
      </c>
      <c r="B3" s="76">
        <v>2023</v>
      </c>
      <c r="C3" s="106">
        <v>2024</v>
      </c>
      <c r="D3" s="172">
        <v>2025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6"/>
    </row>
    <row r="4" spans="1:24" ht="15.75" thickBot="1" x14ac:dyDescent="0.3">
      <c r="A4" s="130" t="s">
        <v>53</v>
      </c>
      <c r="B4" s="170" t="s">
        <v>151</v>
      </c>
      <c r="C4" s="171"/>
      <c r="D4" s="80">
        <v>1</v>
      </c>
      <c r="E4" s="79" t="s">
        <v>127</v>
      </c>
      <c r="F4" s="79" t="s">
        <v>128</v>
      </c>
      <c r="G4" s="79" t="s">
        <v>57</v>
      </c>
      <c r="H4" s="80">
        <v>3</v>
      </c>
      <c r="I4" s="80">
        <v>4</v>
      </c>
      <c r="J4" s="80">
        <v>5</v>
      </c>
      <c r="K4" s="79" t="s">
        <v>152</v>
      </c>
      <c r="L4" s="79" t="s">
        <v>153</v>
      </c>
      <c r="M4" s="79" t="s">
        <v>70</v>
      </c>
      <c r="N4" s="79" t="s">
        <v>154</v>
      </c>
      <c r="O4" s="79" t="s">
        <v>155</v>
      </c>
      <c r="P4" s="79" t="s">
        <v>68</v>
      </c>
      <c r="Q4" s="80">
        <v>8</v>
      </c>
      <c r="R4" s="80">
        <v>9</v>
      </c>
      <c r="S4" s="79" t="s">
        <v>156</v>
      </c>
      <c r="T4" s="79" t="s">
        <v>157</v>
      </c>
      <c r="U4" s="79" t="s">
        <v>158</v>
      </c>
      <c r="V4" s="79" t="s">
        <v>159</v>
      </c>
      <c r="W4" s="79" t="s">
        <v>79</v>
      </c>
      <c r="X4" s="30" t="s">
        <v>69</v>
      </c>
    </row>
    <row r="5" spans="1:24" x14ac:dyDescent="0.25">
      <c r="A5" s="131" t="s">
        <v>52</v>
      </c>
      <c r="B5" s="132"/>
      <c r="C5" s="85"/>
      <c r="D5" s="19">
        <v>84.99</v>
      </c>
      <c r="E5" s="19">
        <v>91.87</v>
      </c>
      <c r="F5" s="19">
        <v>80.37</v>
      </c>
      <c r="G5" s="22">
        <f>AVERAGE(E5:F5)</f>
        <v>86.12</v>
      </c>
      <c r="H5" s="19">
        <v>72.989999999999995</v>
      </c>
      <c r="I5" s="19">
        <v>57.79</v>
      </c>
      <c r="J5" s="19">
        <v>72.75</v>
      </c>
      <c r="K5" s="19">
        <v>56.9</v>
      </c>
      <c r="L5" s="19">
        <v>66.81</v>
      </c>
      <c r="M5" s="22">
        <f>AVERAGE(K5:L5)</f>
        <v>61.855000000000004</v>
      </c>
      <c r="N5" s="19">
        <v>51.39</v>
      </c>
      <c r="O5" s="19">
        <v>52.74</v>
      </c>
      <c r="P5" s="22">
        <f>AVERAGE(N5:O5)</f>
        <v>52.064999999999998</v>
      </c>
      <c r="Q5" s="19">
        <v>76.55</v>
      </c>
      <c r="R5" s="19">
        <v>73.66</v>
      </c>
      <c r="S5" s="19">
        <v>80.92</v>
      </c>
      <c r="T5" s="19">
        <v>63.36</v>
      </c>
      <c r="U5" s="19">
        <v>56.29</v>
      </c>
      <c r="V5" s="19">
        <v>52.61</v>
      </c>
      <c r="W5" s="36">
        <f>AVERAGE(S5:V5)</f>
        <v>63.295000000000002</v>
      </c>
      <c r="X5" s="44">
        <f>AVERAGE(D5,G5,H5:J5,M5,P5:R5,W5)</f>
        <v>70.206499999999991</v>
      </c>
    </row>
    <row r="6" spans="1:24" x14ac:dyDescent="0.25">
      <c r="A6" s="95" t="s">
        <v>3</v>
      </c>
      <c r="B6" s="132"/>
      <c r="C6" s="85"/>
      <c r="D6" s="19">
        <v>82.48</v>
      </c>
      <c r="E6" s="19">
        <v>91</v>
      </c>
      <c r="F6" s="19">
        <v>78.650000000000006</v>
      </c>
      <c r="G6" s="22">
        <f t="shared" ref="G6:G40" si="0">AVERAGE(E6:F6)</f>
        <v>84.825000000000003</v>
      </c>
      <c r="H6" s="19">
        <v>70.94</v>
      </c>
      <c r="I6" s="19">
        <v>50.93</v>
      </c>
      <c r="J6" s="19">
        <v>69.709999999999994</v>
      </c>
      <c r="K6" s="19">
        <v>55.03</v>
      </c>
      <c r="L6" s="19">
        <v>66.069999999999993</v>
      </c>
      <c r="M6" s="22">
        <f t="shared" ref="M6:M40" si="1">AVERAGE(K6:L6)</f>
        <v>60.55</v>
      </c>
      <c r="N6" s="19">
        <v>53.48</v>
      </c>
      <c r="O6" s="19">
        <v>53.97</v>
      </c>
      <c r="P6" s="22">
        <f t="shared" ref="P6:P40" si="2">AVERAGE(N6:O6)</f>
        <v>53.724999999999994</v>
      </c>
      <c r="Q6" s="19">
        <v>75.91</v>
      </c>
      <c r="R6" s="19">
        <v>72.97</v>
      </c>
      <c r="S6" s="19">
        <v>80.55</v>
      </c>
      <c r="T6" s="19">
        <v>62.24</v>
      </c>
      <c r="U6" s="19">
        <v>55.3</v>
      </c>
      <c r="V6" s="19">
        <v>54.05</v>
      </c>
      <c r="W6" s="36">
        <f t="shared" ref="W6:W40" si="3">AVERAGE(S6:V6)</f>
        <v>63.034999999999997</v>
      </c>
      <c r="X6" s="44">
        <f t="shared" ref="X6:X40" si="4">AVERAGE(D6,G6,H6:J6,M6,P6:R6,W6)</f>
        <v>68.507499999999993</v>
      </c>
    </row>
    <row r="7" spans="1:24" x14ac:dyDescent="0.25">
      <c r="A7" s="96" t="s">
        <v>4</v>
      </c>
      <c r="B7" s="132"/>
      <c r="C7" s="85"/>
      <c r="D7" s="19">
        <v>86.11</v>
      </c>
      <c r="E7" s="19">
        <v>77.78</v>
      </c>
      <c r="F7" s="19">
        <v>73.61</v>
      </c>
      <c r="G7" s="22">
        <f t="shared" si="0"/>
        <v>75.694999999999993</v>
      </c>
      <c r="H7" s="19">
        <v>44.44</v>
      </c>
      <c r="I7" s="19">
        <v>30.56</v>
      </c>
      <c r="J7" s="19">
        <v>47.22</v>
      </c>
      <c r="K7" s="19">
        <v>30.56</v>
      </c>
      <c r="L7" s="19">
        <v>66.67</v>
      </c>
      <c r="M7" s="22">
        <f t="shared" si="1"/>
        <v>48.615000000000002</v>
      </c>
      <c r="N7" s="19">
        <v>30.56</v>
      </c>
      <c r="O7" s="19">
        <v>38.89</v>
      </c>
      <c r="P7" s="22">
        <f t="shared" si="2"/>
        <v>34.725000000000001</v>
      </c>
      <c r="Q7" s="19">
        <v>50</v>
      </c>
      <c r="R7" s="19">
        <v>69.44</v>
      </c>
      <c r="S7" s="19">
        <v>52.78</v>
      </c>
      <c r="T7" s="19">
        <v>41.67</v>
      </c>
      <c r="U7" s="19">
        <v>43.06</v>
      </c>
      <c r="V7" s="19">
        <v>44.44</v>
      </c>
      <c r="W7" s="36">
        <f t="shared" si="3"/>
        <v>45.487499999999997</v>
      </c>
      <c r="X7" s="44">
        <f t="shared" si="4"/>
        <v>53.22925</v>
      </c>
    </row>
    <row r="8" spans="1:24" x14ac:dyDescent="0.25">
      <c r="A8" s="96" t="s">
        <v>5</v>
      </c>
      <c r="B8" s="132"/>
      <c r="C8" s="85"/>
      <c r="D8" s="19">
        <v>78.77</v>
      </c>
      <c r="E8" s="19">
        <v>89.45</v>
      </c>
      <c r="F8" s="19">
        <v>75.25</v>
      </c>
      <c r="G8" s="22">
        <f t="shared" si="0"/>
        <v>82.35</v>
      </c>
      <c r="H8" s="19">
        <v>68.010000000000005</v>
      </c>
      <c r="I8" s="19">
        <v>47.63</v>
      </c>
      <c r="J8" s="19">
        <v>67.709999999999994</v>
      </c>
      <c r="K8" s="19">
        <v>51.86</v>
      </c>
      <c r="L8" s="19">
        <v>64.33</v>
      </c>
      <c r="M8" s="22">
        <f t="shared" si="1"/>
        <v>58.094999999999999</v>
      </c>
      <c r="N8" s="19">
        <v>52.33</v>
      </c>
      <c r="O8" s="19">
        <v>50.15</v>
      </c>
      <c r="P8" s="22">
        <f t="shared" si="2"/>
        <v>51.239999999999995</v>
      </c>
      <c r="Q8" s="19">
        <v>78.959999999999994</v>
      </c>
      <c r="R8" s="19">
        <v>73.22</v>
      </c>
      <c r="S8" s="19">
        <v>81.8</v>
      </c>
      <c r="T8" s="19">
        <v>64.25</v>
      </c>
      <c r="U8" s="19">
        <v>59.08</v>
      </c>
      <c r="V8" s="19">
        <v>55.32</v>
      </c>
      <c r="W8" s="36">
        <f t="shared" si="3"/>
        <v>65.112499999999997</v>
      </c>
      <c r="X8" s="44">
        <f t="shared" si="4"/>
        <v>67.109749999999991</v>
      </c>
    </row>
    <row r="9" spans="1:24" x14ac:dyDescent="0.25">
      <c r="A9" s="96" t="s">
        <v>6</v>
      </c>
      <c r="B9" s="132"/>
      <c r="C9" s="85"/>
      <c r="D9" s="19">
        <v>86.79</v>
      </c>
      <c r="E9" s="19">
        <v>89.39</v>
      </c>
      <c r="F9" s="19">
        <v>78.069999999999993</v>
      </c>
      <c r="G9" s="22">
        <f t="shared" si="0"/>
        <v>83.72999999999999</v>
      </c>
      <c r="H9" s="19">
        <v>72.64</v>
      </c>
      <c r="I9" s="19">
        <v>51.65</v>
      </c>
      <c r="J9" s="19">
        <v>71.459999999999994</v>
      </c>
      <c r="K9" s="19">
        <v>56.6</v>
      </c>
      <c r="L9" s="19">
        <v>67.45</v>
      </c>
      <c r="M9" s="22">
        <f t="shared" si="1"/>
        <v>62.025000000000006</v>
      </c>
      <c r="N9" s="19">
        <v>52.83</v>
      </c>
      <c r="O9" s="19">
        <v>59.91</v>
      </c>
      <c r="P9" s="22">
        <f t="shared" si="2"/>
        <v>56.37</v>
      </c>
      <c r="Q9" s="19">
        <v>77.95</v>
      </c>
      <c r="R9" s="19">
        <v>72.88</v>
      </c>
      <c r="S9" s="19">
        <v>77.59</v>
      </c>
      <c r="T9" s="19">
        <v>57.08</v>
      </c>
      <c r="U9" s="19">
        <v>50.24</v>
      </c>
      <c r="V9" s="19">
        <v>48.82</v>
      </c>
      <c r="W9" s="36">
        <f t="shared" si="3"/>
        <v>58.432500000000005</v>
      </c>
      <c r="X9" s="44">
        <f t="shared" si="4"/>
        <v>69.392750000000007</v>
      </c>
    </row>
    <row r="10" spans="1:24" x14ac:dyDescent="0.25">
      <c r="A10" s="96" t="s">
        <v>7</v>
      </c>
      <c r="B10" s="132"/>
      <c r="C10" s="85"/>
      <c r="D10" s="19">
        <v>80.72</v>
      </c>
      <c r="E10" s="19">
        <v>90.36</v>
      </c>
      <c r="F10" s="19">
        <v>73.489999999999995</v>
      </c>
      <c r="G10" s="22">
        <f t="shared" si="0"/>
        <v>81.924999999999997</v>
      </c>
      <c r="H10" s="19">
        <v>87.95</v>
      </c>
      <c r="I10" s="19">
        <v>45.78</v>
      </c>
      <c r="J10" s="19">
        <v>73.489999999999995</v>
      </c>
      <c r="K10" s="19">
        <v>74.7</v>
      </c>
      <c r="L10" s="19">
        <v>66.27</v>
      </c>
      <c r="M10" s="22">
        <f t="shared" si="1"/>
        <v>70.484999999999999</v>
      </c>
      <c r="N10" s="19">
        <v>72.290000000000006</v>
      </c>
      <c r="O10" s="19">
        <v>42.17</v>
      </c>
      <c r="P10" s="22">
        <f t="shared" si="2"/>
        <v>57.230000000000004</v>
      </c>
      <c r="Q10" s="19">
        <v>75.900000000000006</v>
      </c>
      <c r="R10" s="19">
        <v>66.27</v>
      </c>
      <c r="S10" s="19">
        <v>86.75</v>
      </c>
      <c r="T10" s="19">
        <v>72.290000000000006</v>
      </c>
      <c r="U10" s="19">
        <v>49.4</v>
      </c>
      <c r="V10" s="19">
        <v>69.88</v>
      </c>
      <c r="W10" s="36">
        <f t="shared" si="3"/>
        <v>69.580000000000013</v>
      </c>
      <c r="X10" s="44">
        <f t="shared" si="4"/>
        <v>70.933000000000007</v>
      </c>
    </row>
    <row r="11" spans="1:24" x14ac:dyDescent="0.25">
      <c r="A11" s="96" t="s">
        <v>8</v>
      </c>
      <c r="B11" s="132"/>
      <c r="C11" s="85"/>
      <c r="D11" s="19">
        <v>85.51</v>
      </c>
      <c r="E11" s="19">
        <v>98.55</v>
      </c>
      <c r="F11" s="19">
        <v>94.93</v>
      </c>
      <c r="G11" s="22">
        <f t="shared" si="0"/>
        <v>96.740000000000009</v>
      </c>
      <c r="H11" s="19">
        <v>71.010000000000005</v>
      </c>
      <c r="I11" s="19">
        <v>31.88</v>
      </c>
      <c r="J11" s="19">
        <v>79.709999999999994</v>
      </c>
      <c r="K11" s="19">
        <v>52.17</v>
      </c>
      <c r="L11" s="19">
        <v>68.12</v>
      </c>
      <c r="M11" s="22">
        <f t="shared" si="1"/>
        <v>60.145000000000003</v>
      </c>
      <c r="N11" s="19">
        <v>43.48</v>
      </c>
      <c r="O11" s="19">
        <v>52.17</v>
      </c>
      <c r="P11" s="22">
        <f t="shared" si="2"/>
        <v>47.825000000000003</v>
      </c>
      <c r="Q11" s="19">
        <v>63.77</v>
      </c>
      <c r="R11" s="19">
        <v>52.17</v>
      </c>
      <c r="S11" s="19">
        <v>75.36</v>
      </c>
      <c r="T11" s="19">
        <v>74.64</v>
      </c>
      <c r="U11" s="19">
        <v>68.84</v>
      </c>
      <c r="V11" s="19">
        <v>57.97</v>
      </c>
      <c r="W11" s="36">
        <f t="shared" si="3"/>
        <v>69.202500000000001</v>
      </c>
      <c r="X11" s="44">
        <f t="shared" si="4"/>
        <v>65.796249999999986</v>
      </c>
    </row>
    <row r="12" spans="1:24" x14ac:dyDescent="0.25">
      <c r="A12" s="96" t="s">
        <v>9</v>
      </c>
      <c r="B12" s="132"/>
      <c r="C12" s="85"/>
      <c r="D12" s="19">
        <v>91.45</v>
      </c>
      <c r="E12" s="19">
        <v>94.87</v>
      </c>
      <c r="F12" s="19">
        <v>79.06</v>
      </c>
      <c r="G12" s="22">
        <f t="shared" si="0"/>
        <v>86.965000000000003</v>
      </c>
      <c r="H12" s="19">
        <v>87.18</v>
      </c>
      <c r="I12" s="19">
        <v>56.41</v>
      </c>
      <c r="J12" s="19">
        <v>79.489999999999995</v>
      </c>
      <c r="K12" s="19">
        <v>51.28</v>
      </c>
      <c r="L12" s="19">
        <v>64.099999999999994</v>
      </c>
      <c r="M12" s="22">
        <f t="shared" si="1"/>
        <v>57.69</v>
      </c>
      <c r="N12" s="19">
        <v>58.97</v>
      </c>
      <c r="O12" s="19">
        <v>64.959999999999994</v>
      </c>
      <c r="P12" s="22">
        <f t="shared" si="2"/>
        <v>61.964999999999996</v>
      </c>
      <c r="Q12" s="19">
        <v>67.09</v>
      </c>
      <c r="R12" s="19">
        <v>68.38</v>
      </c>
      <c r="S12" s="19">
        <v>75.209999999999994</v>
      </c>
      <c r="T12" s="19">
        <v>54.7</v>
      </c>
      <c r="U12" s="19">
        <v>50.43</v>
      </c>
      <c r="V12" s="19">
        <v>51.28</v>
      </c>
      <c r="W12" s="36">
        <f t="shared" si="3"/>
        <v>57.905000000000001</v>
      </c>
      <c r="X12" s="44">
        <f t="shared" si="4"/>
        <v>71.452500000000001</v>
      </c>
    </row>
    <row r="13" spans="1:24" x14ac:dyDescent="0.25">
      <c r="A13" s="96" t="s">
        <v>10</v>
      </c>
      <c r="B13" s="132"/>
      <c r="C13" s="85"/>
      <c r="D13" s="19">
        <v>94</v>
      </c>
      <c r="E13" s="19">
        <v>88</v>
      </c>
      <c r="F13" s="19">
        <v>86</v>
      </c>
      <c r="G13" s="22">
        <f t="shared" si="0"/>
        <v>87</v>
      </c>
      <c r="H13" s="19">
        <v>80</v>
      </c>
      <c r="I13" s="19">
        <v>62</v>
      </c>
      <c r="J13" s="19">
        <v>80</v>
      </c>
      <c r="K13" s="19">
        <v>70</v>
      </c>
      <c r="L13" s="19">
        <v>76</v>
      </c>
      <c r="M13" s="22">
        <f t="shared" si="1"/>
        <v>73</v>
      </c>
      <c r="N13" s="19">
        <v>58</v>
      </c>
      <c r="O13" s="19">
        <v>66</v>
      </c>
      <c r="P13" s="22">
        <f t="shared" si="2"/>
        <v>62</v>
      </c>
      <c r="Q13" s="19">
        <v>79</v>
      </c>
      <c r="R13" s="19">
        <v>66</v>
      </c>
      <c r="S13" s="19">
        <v>76</v>
      </c>
      <c r="T13" s="19">
        <v>59</v>
      </c>
      <c r="U13" s="19">
        <v>54</v>
      </c>
      <c r="V13" s="19">
        <v>34</v>
      </c>
      <c r="W13" s="36">
        <f t="shared" si="3"/>
        <v>55.75</v>
      </c>
      <c r="X13" s="44">
        <f t="shared" si="4"/>
        <v>73.875</v>
      </c>
    </row>
    <row r="14" spans="1:24" x14ac:dyDescent="0.25">
      <c r="A14" s="96" t="s">
        <v>11</v>
      </c>
      <c r="B14" s="132"/>
      <c r="C14" s="85"/>
      <c r="D14" s="19">
        <v>90</v>
      </c>
      <c r="E14" s="19">
        <v>80</v>
      </c>
      <c r="F14" s="19">
        <v>73.75</v>
      </c>
      <c r="G14" s="22">
        <f t="shared" si="0"/>
        <v>76.875</v>
      </c>
      <c r="H14" s="19">
        <v>67.5</v>
      </c>
      <c r="I14" s="19">
        <v>27.5</v>
      </c>
      <c r="J14" s="19">
        <v>55</v>
      </c>
      <c r="K14" s="19">
        <v>30</v>
      </c>
      <c r="L14" s="19">
        <v>65</v>
      </c>
      <c r="M14" s="22">
        <f t="shared" si="1"/>
        <v>47.5</v>
      </c>
      <c r="N14" s="19">
        <v>45</v>
      </c>
      <c r="O14" s="19">
        <v>42.5</v>
      </c>
      <c r="P14" s="22">
        <f t="shared" si="2"/>
        <v>43.75</v>
      </c>
      <c r="Q14" s="19">
        <v>78.75</v>
      </c>
      <c r="R14" s="19">
        <v>70</v>
      </c>
      <c r="S14" s="19">
        <v>75</v>
      </c>
      <c r="T14" s="19">
        <v>66.25</v>
      </c>
      <c r="U14" s="19">
        <v>61.25</v>
      </c>
      <c r="V14" s="19">
        <v>55</v>
      </c>
      <c r="W14" s="36">
        <f t="shared" si="3"/>
        <v>64.375</v>
      </c>
      <c r="X14" s="44">
        <f t="shared" si="4"/>
        <v>62.125</v>
      </c>
    </row>
    <row r="15" spans="1:24" x14ac:dyDescent="0.25">
      <c r="A15" s="96" t="s">
        <v>12</v>
      </c>
      <c r="B15" s="132"/>
      <c r="C15" s="85"/>
      <c r="D15" s="19">
        <v>91.46</v>
      </c>
      <c r="E15" s="19">
        <v>90.24</v>
      </c>
      <c r="F15" s="19">
        <v>82.93</v>
      </c>
      <c r="G15" s="22">
        <f t="shared" si="0"/>
        <v>86.585000000000008</v>
      </c>
      <c r="H15" s="19">
        <v>79.27</v>
      </c>
      <c r="I15" s="19">
        <v>65.849999999999994</v>
      </c>
      <c r="J15" s="19">
        <v>68.290000000000006</v>
      </c>
      <c r="K15" s="19">
        <v>53.66</v>
      </c>
      <c r="L15" s="19">
        <v>68.290000000000006</v>
      </c>
      <c r="M15" s="22">
        <f t="shared" si="1"/>
        <v>60.975000000000001</v>
      </c>
      <c r="N15" s="19">
        <v>43.9</v>
      </c>
      <c r="O15" s="19">
        <v>43.9</v>
      </c>
      <c r="P15" s="22">
        <f t="shared" si="2"/>
        <v>43.9</v>
      </c>
      <c r="Q15" s="19">
        <v>78.66</v>
      </c>
      <c r="R15" s="19">
        <v>89.02</v>
      </c>
      <c r="S15" s="19">
        <v>64.63</v>
      </c>
      <c r="T15" s="19">
        <v>56.71</v>
      </c>
      <c r="U15" s="19">
        <v>51.22</v>
      </c>
      <c r="V15" s="19">
        <v>48.78</v>
      </c>
      <c r="W15" s="36">
        <f t="shared" si="3"/>
        <v>55.335000000000001</v>
      </c>
      <c r="X15" s="44">
        <f t="shared" si="4"/>
        <v>71.9345</v>
      </c>
    </row>
    <row r="16" spans="1:24" x14ac:dyDescent="0.25">
      <c r="A16" s="96" t="s">
        <v>13</v>
      </c>
      <c r="B16" s="132"/>
      <c r="C16" s="85"/>
      <c r="D16" s="19">
        <v>82.14</v>
      </c>
      <c r="E16" s="19">
        <v>100</v>
      </c>
      <c r="F16" s="19">
        <v>89.29</v>
      </c>
      <c r="G16" s="22">
        <f t="shared" si="0"/>
        <v>94.64500000000001</v>
      </c>
      <c r="H16" s="19">
        <v>92.86</v>
      </c>
      <c r="I16" s="19">
        <v>57.14</v>
      </c>
      <c r="J16" s="19">
        <v>92.86</v>
      </c>
      <c r="K16" s="19">
        <v>35.71</v>
      </c>
      <c r="L16" s="19">
        <v>46.43</v>
      </c>
      <c r="M16" s="22">
        <f t="shared" si="1"/>
        <v>41.07</v>
      </c>
      <c r="N16" s="19">
        <v>71.430000000000007</v>
      </c>
      <c r="O16" s="19">
        <v>64.290000000000006</v>
      </c>
      <c r="P16" s="22">
        <f t="shared" si="2"/>
        <v>67.860000000000014</v>
      </c>
      <c r="Q16" s="19">
        <v>85.71</v>
      </c>
      <c r="R16" s="19">
        <v>78.569999999999993</v>
      </c>
      <c r="S16" s="19">
        <v>75</v>
      </c>
      <c r="T16" s="19">
        <v>78.569999999999993</v>
      </c>
      <c r="U16" s="19">
        <v>57.14</v>
      </c>
      <c r="V16" s="19">
        <v>46.43</v>
      </c>
      <c r="W16" s="36">
        <f t="shared" si="3"/>
        <v>64.284999999999997</v>
      </c>
      <c r="X16" s="44">
        <f t="shared" si="4"/>
        <v>75.713999999999999</v>
      </c>
    </row>
    <row r="17" spans="1:24" x14ac:dyDescent="0.25">
      <c r="A17" s="96" t="s">
        <v>14</v>
      </c>
      <c r="B17" s="132"/>
      <c r="C17" s="85"/>
      <c r="D17" s="19">
        <v>87.5</v>
      </c>
      <c r="E17" s="19">
        <v>90.63</v>
      </c>
      <c r="F17" s="19">
        <v>85.16</v>
      </c>
      <c r="G17" s="22">
        <f t="shared" si="0"/>
        <v>87.894999999999996</v>
      </c>
      <c r="H17" s="19">
        <v>57.81</v>
      </c>
      <c r="I17" s="19">
        <v>39.06</v>
      </c>
      <c r="J17" s="19">
        <v>60.94</v>
      </c>
      <c r="K17" s="19">
        <v>43.75</v>
      </c>
      <c r="L17" s="19">
        <v>50</v>
      </c>
      <c r="M17" s="22">
        <f t="shared" si="1"/>
        <v>46.875</v>
      </c>
      <c r="N17" s="19">
        <v>43.75</v>
      </c>
      <c r="O17" s="19">
        <v>31.25</v>
      </c>
      <c r="P17" s="22">
        <f t="shared" si="2"/>
        <v>37.5</v>
      </c>
      <c r="Q17" s="19">
        <v>76.56</v>
      </c>
      <c r="R17" s="19">
        <v>75</v>
      </c>
      <c r="S17" s="19">
        <v>84.38</v>
      </c>
      <c r="T17" s="19">
        <v>60.16</v>
      </c>
      <c r="U17" s="19">
        <v>64.84</v>
      </c>
      <c r="V17" s="19">
        <v>51.56</v>
      </c>
      <c r="W17" s="36">
        <f t="shared" si="3"/>
        <v>65.234999999999999</v>
      </c>
      <c r="X17" s="44">
        <f t="shared" si="4"/>
        <v>63.4375</v>
      </c>
    </row>
    <row r="18" spans="1:24" x14ac:dyDescent="0.25">
      <c r="A18" s="96" t="s">
        <v>15</v>
      </c>
      <c r="B18" s="132"/>
      <c r="C18" s="85"/>
      <c r="D18" s="19">
        <v>78.2</v>
      </c>
      <c r="E18" s="19">
        <v>89.47</v>
      </c>
      <c r="F18" s="19">
        <v>75.94</v>
      </c>
      <c r="G18" s="22">
        <f t="shared" si="0"/>
        <v>82.704999999999998</v>
      </c>
      <c r="H18" s="19">
        <v>65.41</v>
      </c>
      <c r="I18" s="19">
        <v>42.11</v>
      </c>
      <c r="J18" s="19">
        <v>59.4</v>
      </c>
      <c r="K18" s="19">
        <v>47.37</v>
      </c>
      <c r="L18" s="19">
        <v>54.89</v>
      </c>
      <c r="M18" s="22">
        <f t="shared" si="1"/>
        <v>51.129999999999995</v>
      </c>
      <c r="N18" s="19">
        <v>51.13</v>
      </c>
      <c r="O18" s="19">
        <v>57.14</v>
      </c>
      <c r="P18" s="22">
        <f t="shared" si="2"/>
        <v>54.135000000000005</v>
      </c>
      <c r="Q18" s="19">
        <v>81.95</v>
      </c>
      <c r="R18" s="19">
        <v>68.42</v>
      </c>
      <c r="S18" s="19">
        <v>87.22</v>
      </c>
      <c r="T18" s="19">
        <v>71.8</v>
      </c>
      <c r="U18" s="19">
        <v>63.16</v>
      </c>
      <c r="V18" s="19">
        <v>61.65</v>
      </c>
      <c r="W18" s="36">
        <f t="shared" si="3"/>
        <v>70.957499999999996</v>
      </c>
      <c r="X18" s="44">
        <f t="shared" si="4"/>
        <v>65.441749999999985</v>
      </c>
    </row>
    <row r="19" spans="1:24" x14ac:dyDescent="0.25">
      <c r="A19" s="96" t="s">
        <v>16</v>
      </c>
      <c r="B19" s="132"/>
      <c r="C19" s="85"/>
      <c r="D19" s="19">
        <v>86.05</v>
      </c>
      <c r="E19" s="19">
        <v>97.67</v>
      </c>
      <c r="F19" s="19">
        <v>76.739999999999995</v>
      </c>
      <c r="G19" s="22">
        <f t="shared" si="0"/>
        <v>87.204999999999998</v>
      </c>
      <c r="H19" s="19">
        <v>62.79</v>
      </c>
      <c r="I19" s="19">
        <v>41.86</v>
      </c>
      <c r="J19" s="19">
        <v>72.09</v>
      </c>
      <c r="K19" s="19">
        <v>65.12</v>
      </c>
      <c r="L19" s="19">
        <v>62.79</v>
      </c>
      <c r="M19" s="22">
        <f t="shared" si="1"/>
        <v>63.954999999999998</v>
      </c>
      <c r="N19" s="19">
        <v>39.53</v>
      </c>
      <c r="O19" s="19">
        <v>51.16</v>
      </c>
      <c r="P19" s="22">
        <f t="shared" si="2"/>
        <v>45.344999999999999</v>
      </c>
      <c r="Q19" s="19">
        <v>70.930000000000007</v>
      </c>
      <c r="R19" s="19">
        <v>81.400000000000006</v>
      </c>
      <c r="S19" s="19">
        <v>76.739999999999995</v>
      </c>
      <c r="T19" s="19">
        <v>67.44</v>
      </c>
      <c r="U19" s="19">
        <v>51.16</v>
      </c>
      <c r="V19" s="19">
        <v>41.86</v>
      </c>
      <c r="W19" s="36">
        <f t="shared" si="3"/>
        <v>59.3</v>
      </c>
      <c r="X19" s="44">
        <f t="shared" si="4"/>
        <v>67.092499999999987</v>
      </c>
    </row>
    <row r="20" spans="1:24" x14ac:dyDescent="0.25">
      <c r="A20" s="96" t="s">
        <v>17</v>
      </c>
      <c r="B20" s="132"/>
      <c r="C20" s="85"/>
      <c r="D20" s="19">
        <v>74.75</v>
      </c>
      <c r="E20" s="19">
        <v>84.85</v>
      </c>
      <c r="F20" s="19">
        <v>72.73</v>
      </c>
      <c r="G20" s="22">
        <f t="shared" si="0"/>
        <v>78.789999999999992</v>
      </c>
      <c r="H20" s="19">
        <v>64.650000000000006</v>
      </c>
      <c r="I20" s="19">
        <v>42.42</v>
      </c>
      <c r="J20" s="19">
        <v>68.69</v>
      </c>
      <c r="K20" s="19">
        <v>53.54</v>
      </c>
      <c r="L20" s="19">
        <v>74.75</v>
      </c>
      <c r="M20" s="22">
        <f t="shared" si="1"/>
        <v>64.144999999999996</v>
      </c>
      <c r="N20" s="19">
        <v>56.57</v>
      </c>
      <c r="O20" s="19">
        <v>57.58</v>
      </c>
      <c r="P20" s="22">
        <f t="shared" si="2"/>
        <v>57.075000000000003</v>
      </c>
      <c r="Q20" s="19">
        <v>72.73</v>
      </c>
      <c r="R20" s="19">
        <v>63.64</v>
      </c>
      <c r="S20" s="19">
        <v>69.7</v>
      </c>
      <c r="T20" s="19">
        <v>56.57</v>
      </c>
      <c r="U20" s="19">
        <v>53.03</v>
      </c>
      <c r="V20" s="19">
        <v>61.62</v>
      </c>
      <c r="W20" s="36">
        <f t="shared" si="3"/>
        <v>60.230000000000004</v>
      </c>
      <c r="X20" s="44">
        <f t="shared" si="4"/>
        <v>64.712000000000003</v>
      </c>
    </row>
    <row r="21" spans="1:24" x14ac:dyDescent="0.25">
      <c r="A21" s="96" t="s">
        <v>18</v>
      </c>
      <c r="B21" s="132"/>
      <c r="C21" s="85"/>
      <c r="D21" s="19">
        <v>90</v>
      </c>
      <c r="E21" s="19">
        <v>96.36</v>
      </c>
      <c r="F21" s="19">
        <v>81.819999999999993</v>
      </c>
      <c r="G21" s="22">
        <f t="shared" si="0"/>
        <v>89.09</v>
      </c>
      <c r="H21" s="19">
        <v>81.819999999999993</v>
      </c>
      <c r="I21" s="19">
        <v>60.91</v>
      </c>
      <c r="J21" s="19">
        <v>88.18</v>
      </c>
      <c r="K21" s="19">
        <v>61.82</v>
      </c>
      <c r="L21" s="19">
        <v>76.36</v>
      </c>
      <c r="M21" s="22">
        <f t="shared" si="1"/>
        <v>69.09</v>
      </c>
      <c r="N21" s="19">
        <v>63.64</v>
      </c>
      <c r="O21" s="19">
        <v>64.55</v>
      </c>
      <c r="P21" s="22">
        <f t="shared" si="2"/>
        <v>64.094999999999999</v>
      </c>
      <c r="Q21" s="19">
        <v>55.91</v>
      </c>
      <c r="R21" s="19">
        <v>74.55</v>
      </c>
      <c r="S21" s="19">
        <v>72.73</v>
      </c>
      <c r="T21" s="19">
        <v>50.45</v>
      </c>
      <c r="U21" s="19">
        <v>40.909999999999997</v>
      </c>
      <c r="V21" s="19">
        <v>55.45</v>
      </c>
      <c r="W21" s="36">
        <f t="shared" si="3"/>
        <v>54.885000000000005</v>
      </c>
      <c r="X21" s="44">
        <f t="shared" si="4"/>
        <v>72.85299999999998</v>
      </c>
    </row>
    <row r="22" spans="1:24" x14ac:dyDescent="0.25">
      <c r="A22" s="96" t="s">
        <v>50</v>
      </c>
      <c r="B22" s="132"/>
      <c r="C22" s="85"/>
      <c r="D22" s="19">
        <v>87.39</v>
      </c>
      <c r="E22" s="19">
        <v>93.69</v>
      </c>
      <c r="F22" s="19">
        <v>76.58</v>
      </c>
      <c r="G22" s="22">
        <f t="shared" si="0"/>
        <v>85.134999999999991</v>
      </c>
      <c r="H22" s="19">
        <v>75.680000000000007</v>
      </c>
      <c r="I22" s="19">
        <v>45.95</v>
      </c>
      <c r="J22" s="19">
        <v>83.78</v>
      </c>
      <c r="K22" s="19">
        <v>68.47</v>
      </c>
      <c r="L22" s="19">
        <v>71.17</v>
      </c>
      <c r="M22" s="22">
        <f t="shared" si="1"/>
        <v>69.819999999999993</v>
      </c>
      <c r="N22" s="19">
        <v>36.94</v>
      </c>
      <c r="O22" s="19">
        <v>64.86</v>
      </c>
      <c r="P22" s="22">
        <f t="shared" si="2"/>
        <v>50.9</v>
      </c>
      <c r="Q22" s="19">
        <v>75.680000000000007</v>
      </c>
      <c r="R22" s="19">
        <v>88.29</v>
      </c>
      <c r="S22" s="19">
        <v>74.77</v>
      </c>
      <c r="T22" s="19">
        <v>48.2</v>
      </c>
      <c r="U22" s="19">
        <v>45.95</v>
      </c>
      <c r="V22" s="19">
        <v>28.83</v>
      </c>
      <c r="W22" s="36">
        <f t="shared" si="3"/>
        <v>49.4375</v>
      </c>
      <c r="X22" s="44">
        <f t="shared" si="4"/>
        <v>71.206249999999983</v>
      </c>
    </row>
    <row r="23" spans="1:24" x14ac:dyDescent="0.25">
      <c r="A23" s="96" t="s">
        <v>19</v>
      </c>
      <c r="B23" s="132"/>
      <c r="C23" s="85"/>
      <c r="D23" s="19">
        <v>76.069999999999993</v>
      </c>
      <c r="E23" s="19">
        <v>85.47</v>
      </c>
      <c r="F23" s="19">
        <v>72.650000000000006</v>
      </c>
      <c r="G23" s="22">
        <f t="shared" si="0"/>
        <v>79.06</v>
      </c>
      <c r="H23" s="19">
        <v>65.81</v>
      </c>
      <c r="I23" s="19">
        <v>45.3</v>
      </c>
      <c r="J23" s="19">
        <v>64.099999999999994</v>
      </c>
      <c r="K23" s="19">
        <v>52.14</v>
      </c>
      <c r="L23" s="19">
        <v>67.52</v>
      </c>
      <c r="M23" s="22">
        <f t="shared" si="1"/>
        <v>59.83</v>
      </c>
      <c r="N23" s="19">
        <v>47.01</v>
      </c>
      <c r="O23" s="19">
        <v>34.19</v>
      </c>
      <c r="P23" s="22">
        <f t="shared" si="2"/>
        <v>40.599999999999994</v>
      </c>
      <c r="Q23" s="19">
        <v>64.099999999999994</v>
      </c>
      <c r="R23" s="19">
        <v>66.67</v>
      </c>
      <c r="S23" s="19">
        <v>88.89</v>
      </c>
      <c r="T23" s="19">
        <v>68.38</v>
      </c>
      <c r="U23" s="19">
        <v>53.42</v>
      </c>
      <c r="V23" s="19">
        <v>47.86</v>
      </c>
      <c r="W23" s="36">
        <f t="shared" si="3"/>
        <v>64.637500000000003</v>
      </c>
      <c r="X23" s="44">
        <f t="shared" si="4"/>
        <v>62.617750000000001</v>
      </c>
    </row>
    <row r="24" spans="1:24" x14ac:dyDescent="0.25">
      <c r="A24" s="96" t="s">
        <v>20</v>
      </c>
      <c r="B24" s="132"/>
      <c r="C24" s="85"/>
      <c r="D24" s="19">
        <v>92.08</v>
      </c>
      <c r="E24" s="19">
        <v>90.59</v>
      </c>
      <c r="F24" s="19">
        <v>70.540000000000006</v>
      </c>
      <c r="G24" s="22">
        <f t="shared" si="0"/>
        <v>80.564999999999998</v>
      </c>
      <c r="H24" s="19">
        <v>82.18</v>
      </c>
      <c r="I24" s="19">
        <v>52.48</v>
      </c>
      <c r="J24" s="19">
        <v>66.83</v>
      </c>
      <c r="K24" s="19">
        <v>57.92</v>
      </c>
      <c r="L24" s="19">
        <v>70.3</v>
      </c>
      <c r="M24" s="22">
        <f t="shared" si="1"/>
        <v>64.11</v>
      </c>
      <c r="N24" s="19">
        <v>64.849999999999994</v>
      </c>
      <c r="O24" s="19">
        <v>62.87</v>
      </c>
      <c r="P24" s="22">
        <f t="shared" si="2"/>
        <v>63.86</v>
      </c>
      <c r="Q24" s="19">
        <v>79.7</v>
      </c>
      <c r="R24" s="19">
        <v>72.28</v>
      </c>
      <c r="S24" s="19">
        <v>79.7</v>
      </c>
      <c r="T24" s="19">
        <v>60.4</v>
      </c>
      <c r="U24" s="19">
        <v>54.95</v>
      </c>
      <c r="V24" s="19">
        <v>57.43</v>
      </c>
      <c r="W24" s="36">
        <f t="shared" si="3"/>
        <v>63.120000000000005</v>
      </c>
      <c r="X24" s="44">
        <f t="shared" si="4"/>
        <v>71.720500000000001</v>
      </c>
    </row>
    <row r="25" spans="1:24" x14ac:dyDescent="0.25">
      <c r="A25" s="96" t="s">
        <v>21</v>
      </c>
      <c r="B25" s="132"/>
      <c r="C25" s="85"/>
      <c r="D25" s="19">
        <v>86.61</v>
      </c>
      <c r="E25" s="19">
        <v>99.21</v>
      </c>
      <c r="F25" s="19">
        <v>91.73</v>
      </c>
      <c r="G25" s="22">
        <f t="shared" si="0"/>
        <v>95.47</v>
      </c>
      <c r="H25" s="19">
        <v>67.72</v>
      </c>
      <c r="I25" s="19">
        <v>64.569999999999993</v>
      </c>
      <c r="J25" s="19">
        <v>81.89</v>
      </c>
      <c r="K25" s="19">
        <v>61.42</v>
      </c>
      <c r="L25" s="19">
        <v>78.739999999999995</v>
      </c>
      <c r="M25" s="22">
        <f t="shared" si="1"/>
        <v>70.08</v>
      </c>
      <c r="N25" s="19">
        <v>48.82</v>
      </c>
      <c r="O25" s="19">
        <v>61.42</v>
      </c>
      <c r="P25" s="22">
        <f t="shared" si="2"/>
        <v>55.120000000000005</v>
      </c>
      <c r="Q25" s="19">
        <v>58.66</v>
      </c>
      <c r="R25" s="19">
        <v>75.59</v>
      </c>
      <c r="S25" s="19">
        <v>80.31</v>
      </c>
      <c r="T25" s="19">
        <v>61.42</v>
      </c>
      <c r="U25" s="19">
        <v>53.15</v>
      </c>
      <c r="V25" s="19">
        <v>48.03</v>
      </c>
      <c r="W25" s="36">
        <f t="shared" si="3"/>
        <v>60.727500000000006</v>
      </c>
      <c r="X25" s="44">
        <f t="shared" si="4"/>
        <v>71.643749999999997</v>
      </c>
    </row>
    <row r="26" spans="1:24" x14ac:dyDescent="0.25">
      <c r="A26" s="96" t="s">
        <v>22</v>
      </c>
      <c r="B26" s="132"/>
      <c r="C26" s="85"/>
      <c r="D26" s="19">
        <v>84.9</v>
      </c>
      <c r="E26" s="19">
        <v>91.44</v>
      </c>
      <c r="F26" s="19">
        <v>79.55</v>
      </c>
      <c r="G26" s="22">
        <f t="shared" si="0"/>
        <v>85.495000000000005</v>
      </c>
      <c r="H26" s="19">
        <v>73.13</v>
      </c>
      <c r="I26" s="19">
        <v>53.27</v>
      </c>
      <c r="J26" s="19">
        <v>70.989999999999995</v>
      </c>
      <c r="K26" s="19">
        <v>60.29</v>
      </c>
      <c r="L26" s="19">
        <v>69.44</v>
      </c>
      <c r="M26" s="22">
        <f t="shared" si="1"/>
        <v>64.864999999999995</v>
      </c>
      <c r="N26" s="19">
        <v>59.45</v>
      </c>
      <c r="O26" s="19">
        <v>58.74</v>
      </c>
      <c r="P26" s="22">
        <f t="shared" si="2"/>
        <v>59.094999999999999</v>
      </c>
      <c r="Q26" s="19">
        <v>75.92</v>
      </c>
      <c r="R26" s="19">
        <v>72.41</v>
      </c>
      <c r="S26" s="19">
        <v>83.71</v>
      </c>
      <c r="T26" s="19">
        <v>60.94</v>
      </c>
      <c r="U26" s="19">
        <v>52.44</v>
      </c>
      <c r="V26" s="19">
        <v>61</v>
      </c>
      <c r="W26" s="36">
        <f t="shared" si="3"/>
        <v>64.522499999999994</v>
      </c>
      <c r="X26" s="44">
        <f t="shared" si="4"/>
        <v>70.45975</v>
      </c>
    </row>
    <row r="27" spans="1:24" x14ac:dyDescent="0.25">
      <c r="A27" s="96" t="s">
        <v>23</v>
      </c>
      <c r="B27" s="132"/>
      <c r="C27" s="85"/>
      <c r="D27" s="19">
        <v>90.74</v>
      </c>
      <c r="E27" s="19">
        <v>87.04</v>
      </c>
      <c r="F27" s="19">
        <v>77.78</v>
      </c>
      <c r="G27" s="22">
        <f t="shared" si="0"/>
        <v>82.41</v>
      </c>
      <c r="H27" s="19">
        <v>70.37</v>
      </c>
      <c r="I27" s="19">
        <v>61.11</v>
      </c>
      <c r="J27" s="19">
        <v>79.63</v>
      </c>
      <c r="K27" s="19">
        <v>44.44</v>
      </c>
      <c r="L27" s="19">
        <v>61.11</v>
      </c>
      <c r="M27" s="22">
        <f t="shared" si="1"/>
        <v>52.774999999999999</v>
      </c>
      <c r="N27" s="19">
        <v>48.15</v>
      </c>
      <c r="O27" s="19">
        <v>40.74</v>
      </c>
      <c r="P27" s="22">
        <f t="shared" si="2"/>
        <v>44.445</v>
      </c>
      <c r="Q27" s="19">
        <v>71.3</v>
      </c>
      <c r="R27" s="19">
        <v>79.63</v>
      </c>
      <c r="S27" s="19">
        <v>90.74</v>
      </c>
      <c r="T27" s="19">
        <v>76.849999999999994</v>
      </c>
      <c r="U27" s="19">
        <v>66.67</v>
      </c>
      <c r="V27" s="19">
        <v>62.96</v>
      </c>
      <c r="W27" s="36">
        <f t="shared" si="3"/>
        <v>74.304999999999993</v>
      </c>
      <c r="X27" s="44">
        <f t="shared" si="4"/>
        <v>70.671499999999995</v>
      </c>
    </row>
    <row r="28" spans="1:24" x14ac:dyDescent="0.25">
      <c r="A28" s="96" t="s">
        <v>24</v>
      </c>
      <c r="B28" s="132"/>
      <c r="C28" s="85"/>
      <c r="D28" s="19">
        <v>84.21</v>
      </c>
      <c r="E28" s="19">
        <v>86.84</v>
      </c>
      <c r="F28" s="19">
        <v>85.53</v>
      </c>
      <c r="G28" s="22">
        <f t="shared" si="0"/>
        <v>86.185000000000002</v>
      </c>
      <c r="H28" s="19">
        <v>76.319999999999993</v>
      </c>
      <c r="I28" s="19">
        <v>46.05</v>
      </c>
      <c r="J28" s="19">
        <v>53.95</v>
      </c>
      <c r="K28" s="19">
        <v>60.53</v>
      </c>
      <c r="L28" s="19">
        <v>82.89</v>
      </c>
      <c r="M28" s="22">
        <f t="shared" si="1"/>
        <v>71.710000000000008</v>
      </c>
      <c r="N28" s="19">
        <v>44.74</v>
      </c>
      <c r="O28" s="19">
        <v>60.53</v>
      </c>
      <c r="P28" s="22">
        <f t="shared" si="2"/>
        <v>52.635000000000005</v>
      </c>
      <c r="Q28" s="19">
        <v>80.260000000000005</v>
      </c>
      <c r="R28" s="19">
        <v>77.63</v>
      </c>
      <c r="S28" s="19">
        <v>73.680000000000007</v>
      </c>
      <c r="T28" s="19">
        <v>44.74</v>
      </c>
      <c r="U28" s="19">
        <v>40.130000000000003</v>
      </c>
      <c r="V28" s="19">
        <v>53.95</v>
      </c>
      <c r="W28" s="36">
        <f t="shared" si="3"/>
        <v>53.125</v>
      </c>
      <c r="X28" s="44">
        <f t="shared" si="4"/>
        <v>68.207499999999996</v>
      </c>
    </row>
    <row r="29" spans="1:24" x14ac:dyDescent="0.25">
      <c r="A29" s="96" t="s">
        <v>25</v>
      </c>
      <c r="B29" s="132"/>
      <c r="C29" s="85"/>
      <c r="D29" s="19">
        <v>76.84</v>
      </c>
      <c r="E29" s="19">
        <v>84.21</v>
      </c>
      <c r="F29" s="19">
        <v>78.42</v>
      </c>
      <c r="G29" s="22">
        <f t="shared" si="0"/>
        <v>81.314999999999998</v>
      </c>
      <c r="H29" s="19">
        <v>62.11</v>
      </c>
      <c r="I29" s="19">
        <v>33.68</v>
      </c>
      <c r="J29" s="19">
        <v>71.58</v>
      </c>
      <c r="K29" s="19">
        <v>43.16</v>
      </c>
      <c r="L29" s="19">
        <v>47.37</v>
      </c>
      <c r="M29" s="22">
        <f t="shared" si="1"/>
        <v>45.265000000000001</v>
      </c>
      <c r="N29" s="19">
        <v>54.74</v>
      </c>
      <c r="O29" s="19">
        <v>40</v>
      </c>
      <c r="P29" s="22">
        <f t="shared" si="2"/>
        <v>47.370000000000005</v>
      </c>
      <c r="Q29" s="19">
        <v>69.47</v>
      </c>
      <c r="R29" s="19">
        <v>69.47</v>
      </c>
      <c r="S29" s="19">
        <v>77.89</v>
      </c>
      <c r="T29" s="19">
        <v>55.26</v>
      </c>
      <c r="U29" s="19">
        <v>47.37</v>
      </c>
      <c r="V29" s="19">
        <v>50.53</v>
      </c>
      <c r="W29" s="36">
        <f t="shared" si="3"/>
        <v>57.762500000000003</v>
      </c>
      <c r="X29" s="44">
        <f t="shared" si="4"/>
        <v>61.486250000000005</v>
      </c>
    </row>
    <row r="30" spans="1:24" x14ac:dyDescent="0.25">
      <c r="A30" s="96" t="s">
        <v>26</v>
      </c>
      <c r="B30" s="132"/>
      <c r="C30" s="85"/>
      <c r="D30" s="19">
        <v>92.13</v>
      </c>
      <c r="E30" s="19">
        <v>97.75</v>
      </c>
      <c r="F30" s="19">
        <v>88.2</v>
      </c>
      <c r="G30" s="22">
        <f t="shared" si="0"/>
        <v>92.974999999999994</v>
      </c>
      <c r="H30" s="19">
        <v>77.53</v>
      </c>
      <c r="I30" s="19">
        <v>52.81</v>
      </c>
      <c r="J30" s="19">
        <v>62.92</v>
      </c>
      <c r="K30" s="19">
        <v>55.06</v>
      </c>
      <c r="L30" s="19">
        <v>70.790000000000006</v>
      </c>
      <c r="M30" s="22">
        <f t="shared" si="1"/>
        <v>62.925000000000004</v>
      </c>
      <c r="N30" s="19">
        <v>41.57</v>
      </c>
      <c r="O30" s="19">
        <v>44.94</v>
      </c>
      <c r="P30" s="22">
        <f t="shared" si="2"/>
        <v>43.254999999999995</v>
      </c>
      <c r="Q30" s="19">
        <v>76.97</v>
      </c>
      <c r="R30" s="19">
        <v>70.790000000000006</v>
      </c>
      <c r="S30" s="19">
        <v>70.790000000000006</v>
      </c>
      <c r="T30" s="19">
        <v>69.099999999999994</v>
      </c>
      <c r="U30" s="19">
        <v>51.69</v>
      </c>
      <c r="V30" s="19">
        <v>40.450000000000003</v>
      </c>
      <c r="W30" s="36">
        <f t="shared" si="3"/>
        <v>58.007499999999993</v>
      </c>
      <c r="X30" s="44">
        <f t="shared" si="4"/>
        <v>69.03125</v>
      </c>
    </row>
    <row r="31" spans="1:24" x14ac:dyDescent="0.25">
      <c r="A31" s="96" t="s">
        <v>27</v>
      </c>
      <c r="B31" s="132"/>
      <c r="C31" s="85"/>
      <c r="D31" s="19">
        <v>84.44</v>
      </c>
      <c r="E31" s="19">
        <v>97.78</v>
      </c>
      <c r="F31" s="19">
        <v>86.67</v>
      </c>
      <c r="G31" s="22">
        <f t="shared" si="0"/>
        <v>92.224999999999994</v>
      </c>
      <c r="H31" s="19">
        <v>82.22</v>
      </c>
      <c r="I31" s="19">
        <v>46.67</v>
      </c>
      <c r="J31" s="19">
        <v>77.78</v>
      </c>
      <c r="K31" s="19">
        <v>51.11</v>
      </c>
      <c r="L31" s="19">
        <v>57.78</v>
      </c>
      <c r="M31" s="22">
        <f t="shared" si="1"/>
        <v>54.445</v>
      </c>
      <c r="N31" s="19">
        <v>42.22</v>
      </c>
      <c r="O31" s="19">
        <v>51.11</v>
      </c>
      <c r="P31" s="22">
        <f t="shared" si="2"/>
        <v>46.664999999999999</v>
      </c>
      <c r="Q31" s="19">
        <v>66.67</v>
      </c>
      <c r="R31" s="19">
        <v>77.78</v>
      </c>
      <c r="S31" s="19">
        <v>75.56</v>
      </c>
      <c r="T31" s="19">
        <v>55.56</v>
      </c>
      <c r="U31" s="19">
        <v>42.22</v>
      </c>
      <c r="V31" s="19">
        <v>44.44</v>
      </c>
      <c r="W31" s="36">
        <f t="shared" si="3"/>
        <v>54.445</v>
      </c>
      <c r="X31" s="44">
        <f t="shared" si="4"/>
        <v>68.334000000000003</v>
      </c>
    </row>
    <row r="32" spans="1:24" x14ac:dyDescent="0.25">
      <c r="A32" s="96" t="s">
        <v>28</v>
      </c>
      <c r="B32" s="132"/>
      <c r="C32" s="85"/>
      <c r="D32" s="19">
        <v>65.959999999999994</v>
      </c>
      <c r="E32" s="19">
        <v>82.98</v>
      </c>
      <c r="F32" s="19">
        <v>79.790000000000006</v>
      </c>
      <c r="G32" s="22">
        <f t="shared" si="0"/>
        <v>81.385000000000005</v>
      </c>
      <c r="H32" s="19">
        <v>42.55</v>
      </c>
      <c r="I32" s="19">
        <v>44.68</v>
      </c>
      <c r="J32" s="19">
        <v>63.83</v>
      </c>
      <c r="K32" s="19">
        <v>44.68</v>
      </c>
      <c r="L32" s="19">
        <v>42.55</v>
      </c>
      <c r="M32" s="22">
        <f t="shared" si="1"/>
        <v>43.614999999999995</v>
      </c>
      <c r="N32" s="19">
        <v>36.17</v>
      </c>
      <c r="O32" s="19">
        <v>34.04</v>
      </c>
      <c r="P32" s="22">
        <f t="shared" si="2"/>
        <v>35.105000000000004</v>
      </c>
      <c r="Q32" s="19">
        <v>81.91</v>
      </c>
      <c r="R32" s="19">
        <v>63.83</v>
      </c>
      <c r="S32" s="19">
        <v>82.98</v>
      </c>
      <c r="T32" s="19">
        <v>68.09</v>
      </c>
      <c r="U32" s="19">
        <v>51.06</v>
      </c>
      <c r="V32" s="19">
        <v>46.81</v>
      </c>
      <c r="W32" s="36">
        <f t="shared" si="3"/>
        <v>62.234999999999999</v>
      </c>
      <c r="X32" s="44">
        <f t="shared" si="4"/>
        <v>58.510000000000005</v>
      </c>
    </row>
    <row r="33" spans="1:24" x14ac:dyDescent="0.25">
      <c r="A33" s="96" t="s">
        <v>29</v>
      </c>
      <c r="B33" s="132"/>
      <c r="C33" s="85"/>
      <c r="D33" s="19">
        <v>84.38</v>
      </c>
      <c r="E33" s="19">
        <v>89.73</v>
      </c>
      <c r="F33" s="19">
        <v>79.02</v>
      </c>
      <c r="G33" s="22">
        <f t="shared" si="0"/>
        <v>84.375</v>
      </c>
      <c r="H33" s="19">
        <v>74.11</v>
      </c>
      <c r="I33" s="19">
        <v>42.86</v>
      </c>
      <c r="J33" s="19">
        <v>63.39</v>
      </c>
      <c r="K33" s="19">
        <v>64.290000000000006</v>
      </c>
      <c r="L33" s="19">
        <v>66.52</v>
      </c>
      <c r="M33" s="22">
        <f t="shared" si="1"/>
        <v>65.405000000000001</v>
      </c>
      <c r="N33" s="19">
        <v>68.3</v>
      </c>
      <c r="O33" s="19">
        <v>59.38</v>
      </c>
      <c r="P33" s="22">
        <f t="shared" si="2"/>
        <v>63.84</v>
      </c>
      <c r="Q33" s="19">
        <v>84.15</v>
      </c>
      <c r="R33" s="19">
        <v>78.569999999999993</v>
      </c>
      <c r="S33" s="19">
        <v>87.05</v>
      </c>
      <c r="T33" s="19">
        <v>78.569999999999993</v>
      </c>
      <c r="U33" s="19">
        <v>64.290000000000006</v>
      </c>
      <c r="V33" s="19">
        <v>56.25</v>
      </c>
      <c r="W33" s="36">
        <f t="shared" si="3"/>
        <v>71.540000000000006</v>
      </c>
      <c r="X33" s="44">
        <f t="shared" si="4"/>
        <v>71.261999999999986</v>
      </c>
    </row>
    <row r="34" spans="1:24" x14ac:dyDescent="0.25">
      <c r="A34" s="96" t="s">
        <v>30</v>
      </c>
      <c r="B34" s="132"/>
      <c r="C34" s="85"/>
      <c r="D34" s="19">
        <v>94.12</v>
      </c>
      <c r="E34" s="19">
        <v>97.06</v>
      </c>
      <c r="F34" s="19">
        <v>74.260000000000005</v>
      </c>
      <c r="G34" s="22">
        <f t="shared" si="0"/>
        <v>85.66</v>
      </c>
      <c r="H34" s="19">
        <v>86.76</v>
      </c>
      <c r="I34" s="19">
        <v>58.82</v>
      </c>
      <c r="J34" s="19">
        <v>76.47</v>
      </c>
      <c r="K34" s="19">
        <v>48.53</v>
      </c>
      <c r="L34" s="19">
        <v>66.180000000000007</v>
      </c>
      <c r="M34" s="22">
        <f t="shared" si="1"/>
        <v>57.355000000000004</v>
      </c>
      <c r="N34" s="19">
        <v>55.88</v>
      </c>
      <c r="O34" s="19">
        <v>44.12</v>
      </c>
      <c r="P34" s="22">
        <f t="shared" si="2"/>
        <v>50</v>
      </c>
      <c r="Q34" s="19">
        <v>47.06</v>
      </c>
      <c r="R34" s="19">
        <v>50</v>
      </c>
      <c r="S34" s="19">
        <v>55.88</v>
      </c>
      <c r="T34" s="19">
        <v>47.06</v>
      </c>
      <c r="U34" s="19">
        <v>47.06</v>
      </c>
      <c r="V34" s="19">
        <v>58.82</v>
      </c>
      <c r="W34" s="36">
        <f t="shared" si="3"/>
        <v>52.204999999999998</v>
      </c>
      <c r="X34" s="44">
        <f t="shared" si="4"/>
        <v>65.845000000000013</v>
      </c>
    </row>
    <row r="35" spans="1:24" x14ac:dyDescent="0.25">
      <c r="A35" s="96" t="s">
        <v>31</v>
      </c>
      <c r="B35" s="132"/>
      <c r="C35" s="85"/>
      <c r="D35" s="19">
        <v>77.52</v>
      </c>
      <c r="E35" s="19">
        <v>96.9</v>
      </c>
      <c r="F35" s="19">
        <v>81.400000000000006</v>
      </c>
      <c r="G35" s="22">
        <f t="shared" si="0"/>
        <v>89.15</v>
      </c>
      <c r="H35" s="19">
        <v>70.540000000000006</v>
      </c>
      <c r="I35" s="19">
        <v>58.91</v>
      </c>
      <c r="J35" s="19">
        <v>72.09</v>
      </c>
      <c r="K35" s="19">
        <v>58.91</v>
      </c>
      <c r="L35" s="19">
        <v>64.34</v>
      </c>
      <c r="M35" s="22">
        <f t="shared" si="1"/>
        <v>61.625</v>
      </c>
      <c r="N35" s="19">
        <v>57.36</v>
      </c>
      <c r="O35" s="19">
        <v>62.79</v>
      </c>
      <c r="P35" s="22">
        <f t="shared" si="2"/>
        <v>60.075000000000003</v>
      </c>
      <c r="Q35" s="19">
        <v>70.930000000000007</v>
      </c>
      <c r="R35" s="19">
        <v>73.64</v>
      </c>
      <c r="S35" s="19">
        <v>91.47</v>
      </c>
      <c r="T35" s="19">
        <v>62.4</v>
      </c>
      <c r="U35" s="19">
        <v>57.36</v>
      </c>
      <c r="V35" s="19">
        <v>68.989999999999995</v>
      </c>
      <c r="W35" s="36">
        <f t="shared" si="3"/>
        <v>70.055000000000007</v>
      </c>
      <c r="X35" s="44">
        <f t="shared" si="4"/>
        <v>70.453500000000005</v>
      </c>
    </row>
    <row r="36" spans="1:24" x14ac:dyDescent="0.25">
      <c r="A36" s="96" t="s">
        <v>32</v>
      </c>
      <c r="B36" s="132"/>
      <c r="C36" s="85"/>
      <c r="D36" s="19">
        <v>88.17</v>
      </c>
      <c r="E36" s="19">
        <v>93.55</v>
      </c>
      <c r="F36" s="19">
        <v>80.650000000000006</v>
      </c>
      <c r="G36" s="22">
        <f t="shared" si="0"/>
        <v>87.1</v>
      </c>
      <c r="H36" s="19">
        <v>70.97</v>
      </c>
      <c r="I36" s="19">
        <v>59.14</v>
      </c>
      <c r="J36" s="19">
        <v>70.97</v>
      </c>
      <c r="K36" s="19">
        <v>60.22</v>
      </c>
      <c r="L36" s="19">
        <v>69.89</v>
      </c>
      <c r="M36" s="22">
        <f t="shared" si="1"/>
        <v>65.055000000000007</v>
      </c>
      <c r="N36" s="19">
        <v>55.91</v>
      </c>
      <c r="O36" s="19">
        <v>59.14</v>
      </c>
      <c r="P36" s="22">
        <f t="shared" si="2"/>
        <v>57.524999999999999</v>
      </c>
      <c r="Q36" s="19">
        <v>77.959999999999994</v>
      </c>
      <c r="R36" s="19">
        <v>74.19</v>
      </c>
      <c r="S36" s="19">
        <v>70.97</v>
      </c>
      <c r="T36" s="19">
        <v>56.45</v>
      </c>
      <c r="U36" s="19">
        <v>41.4</v>
      </c>
      <c r="V36" s="19">
        <v>53.76</v>
      </c>
      <c r="W36" s="36">
        <f t="shared" si="3"/>
        <v>55.644999999999996</v>
      </c>
      <c r="X36" s="44">
        <f t="shared" si="4"/>
        <v>70.672499999999985</v>
      </c>
    </row>
    <row r="37" spans="1:24" x14ac:dyDescent="0.25">
      <c r="A37" s="96" t="s">
        <v>51</v>
      </c>
      <c r="B37" s="132"/>
      <c r="C37" s="85"/>
      <c r="D37" s="19">
        <v>81.93</v>
      </c>
      <c r="E37" s="19">
        <v>91.57</v>
      </c>
      <c r="F37" s="19">
        <v>80.12</v>
      </c>
      <c r="G37" s="22">
        <f t="shared" si="0"/>
        <v>85.844999999999999</v>
      </c>
      <c r="H37" s="19">
        <v>62.65</v>
      </c>
      <c r="I37" s="19">
        <v>43.37</v>
      </c>
      <c r="J37" s="19">
        <v>77.11</v>
      </c>
      <c r="K37" s="19">
        <v>61.45</v>
      </c>
      <c r="L37" s="19">
        <v>71.08</v>
      </c>
      <c r="M37" s="22">
        <f t="shared" si="1"/>
        <v>66.265000000000001</v>
      </c>
      <c r="N37" s="19">
        <v>60.24</v>
      </c>
      <c r="O37" s="19">
        <v>59.04</v>
      </c>
      <c r="P37" s="22">
        <f t="shared" si="2"/>
        <v>59.64</v>
      </c>
      <c r="Q37" s="19">
        <v>68.67</v>
      </c>
      <c r="R37" s="19">
        <v>87.95</v>
      </c>
      <c r="S37" s="19">
        <v>90.36</v>
      </c>
      <c r="T37" s="19">
        <v>72.290000000000006</v>
      </c>
      <c r="U37" s="19">
        <v>54.82</v>
      </c>
      <c r="V37" s="19">
        <v>46.99</v>
      </c>
      <c r="W37" s="36">
        <f t="shared" si="3"/>
        <v>66.114999999999995</v>
      </c>
      <c r="X37" s="44">
        <f t="shared" si="4"/>
        <v>69.95450000000001</v>
      </c>
    </row>
    <row r="38" spans="1:24" x14ac:dyDescent="0.25">
      <c r="A38" s="96" t="s">
        <v>33</v>
      </c>
      <c r="B38" s="132"/>
      <c r="C38" s="85"/>
      <c r="D38" s="19">
        <v>82.99</v>
      </c>
      <c r="E38" s="19">
        <v>92.52</v>
      </c>
      <c r="F38" s="19">
        <v>81.040000000000006</v>
      </c>
      <c r="G38" s="22">
        <f t="shared" si="0"/>
        <v>86.78</v>
      </c>
      <c r="H38" s="19">
        <v>69.22</v>
      </c>
      <c r="I38" s="19">
        <v>60.71</v>
      </c>
      <c r="J38" s="19">
        <v>67.349999999999994</v>
      </c>
      <c r="K38" s="19">
        <v>49.32</v>
      </c>
      <c r="L38" s="19">
        <v>57.65</v>
      </c>
      <c r="M38" s="22">
        <f t="shared" si="1"/>
        <v>53.484999999999999</v>
      </c>
      <c r="N38" s="19">
        <v>44.39</v>
      </c>
      <c r="O38" s="19">
        <v>50.85</v>
      </c>
      <c r="P38" s="22">
        <f t="shared" si="2"/>
        <v>47.620000000000005</v>
      </c>
      <c r="Q38" s="19">
        <v>76.45</v>
      </c>
      <c r="R38" s="19">
        <v>71.94</v>
      </c>
      <c r="S38" s="19">
        <v>76.53</v>
      </c>
      <c r="T38" s="19">
        <v>56.89</v>
      </c>
      <c r="U38" s="19">
        <v>53.32</v>
      </c>
      <c r="V38" s="19">
        <v>52.72</v>
      </c>
      <c r="W38" s="36">
        <f t="shared" si="3"/>
        <v>59.865000000000002</v>
      </c>
      <c r="X38" s="44">
        <f t="shared" si="4"/>
        <v>67.641000000000005</v>
      </c>
    </row>
    <row r="39" spans="1:24" x14ac:dyDescent="0.25">
      <c r="A39" s="96" t="s">
        <v>34</v>
      </c>
      <c r="B39" s="132"/>
      <c r="C39" s="85"/>
      <c r="D39" s="19">
        <v>85.93</v>
      </c>
      <c r="E39" s="19">
        <v>91.11</v>
      </c>
      <c r="F39" s="19">
        <v>81.849999999999994</v>
      </c>
      <c r="G39" s="22">
        <f t="shared" si="0"/>
        <v>86.47999999999999</v>
      </c>
      <c r="H39" s="19">
        <v>82.96</v>
      </c>
      <c r="I39" s="19">
        <v>65.930000000000007</v>
      </c>
      <c r="J39" s="19">
        <v>80</v>
      </c>
      <c r="K39" s="19">
        <v>56.3</v>
      </c>
      <c r="L39" s="19">
        <v>68.89</v>
      </c>
      <c r="M39" s="22">
        <f t="shared" si="1"/>
        <v>62.594999999999999</v>
      </c>
      <c r="N39" s="19">
        <v>58.52</v>
      </c>
      <c r="O39" s="19">
        <v>54.07</v>
      </c>
      <c r="P39" s="22">
        <f t="shared" si="2"/>
        <v>56.295000000000002</v>
      </c>
      <c r="Q39" s="19">
        <v>77.41</v>
      </c>
      <c r="R39" s="19">
        <v>82.22</v>
      </c>
      <c r="S39" s="19">
        <v>78.52</v>
      </c>
      <c r="T39" s="19">
        <v>56.3</v>
      </c>
      <c r="U39" s="19">
        <v>48.89</v>
      </c>
      <c r="V39" s="19">
        <v>40</v>
      </c>
      <c r="W39" s="36">
        <f t="shared" si="3"/>
        <v>55.927499999999995</v>
      </c>
      <c r="X39" s="44">
        <f t="shared" si="4"/>
        <v>73.574749999999995</v>
      </c>
    </row>
    <row r="40" spans="1:24" ht="15.75" thickBot="1" x14ac:dyDescent="0.3">
      <c r="A40" s="97" t="s">
        <v>35</v>
      </c>
      <c r="B40" s="133"/>
      <c r="C40" s="86"/>
      <c r="D40" s="21">
        <v>79.55</v>
      </c>
      <c r="E40" s="21">
        <v>93.18</v>
      </c>
      <c r="F40" s="21">
        <v>80.680000000000007</v>
      </c>
      <c r="G40" s="23">
        <f t="shared" si="0"/>
        <v>86.93</v>
      </c>
      <c r="H40" s="21">
        <v>81.819999999999993</v>
      </c>
      <c r="I40" s="21">
        <v>64.39</v>
      </c>
      <c r="J40" s="21">
        <v>69.7</v>
      </c>
      <c r="K40" s="21">
        <v>73.48</v>
      </c>
      <c r="L40" s="21">
        <v>75</v>
      </c>
      <c r="M40" s="23">
        <f t="shared" si="1"/>
        <v>74.240000000000009</v>
      </c>
      <c r="N40" s="21">
        <v>66.67</v>
      </c>
      <c r="O40" s="21">
        <v>70.45</v>
      </c>
      <c r="P40" s="23">
        <f t="shared" si="2"/>
        <v>68.56</v>
      </c>
      <c r="Q40" s="21">
        <v>72.349999999999994</v>
      </c>
      <c r="R40" s="21">
        <v>76.52</v>
      </c>
      <c r="S40" s="21">
        <v>81.06</v>
      </c>
      <c r="T40" s="21">
        <v>48.86</v>
      </c>
      <c r="U40" s="21">
        <v>40.15</v>
      </c>
      <c r="V40" s="21">
        <v>50</v>
      </c>
      <c r="W40" s="40">
        <f t="shared" si="3"/>
        <v>55.017500000000005</v>
      </c>
      <c r="X40" s="46">
        <f t="shared" si="4"/>
        <v>72.907750000000007</v>
      </c>
    </row>
  </sheetData>
  <mergeCells count="4">
    <mergeCell ref="B4:C4"/>
    <mergeCell ref="B2:X2"/>
    <mergeCell ref="D3:X3"/>
    <mergeCell ref="B1:X1"/>
  </mergeCells>
  <conditionalFormatting sqref="D5:X40">
    <cfRule type="cellIs" dxfId="1" priority="1" operator="greaterThan">
      <formula>89.44</formula>
    </cfRule>
    <cfRule type="cellIs" dxfId="0" priority="2" operator="lessThan">
      <formula>59.44</formula>
    </cfRule>
  </conditionalFormatting>
  <pageMargins left="0.7" right="0.7" top="0.75" bottom="0.75" header="0.3" footer="0.3"/>
  <ignoredErrors>
    <ignoredError sqref="G5:G40 M5:M40 W5:W40 X5:X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Сопровод</vt:lpstr>
      <vt:lpstr>Результаты свод</vt:lpstr>
      <vt:lpstr>4 класс</vt:lpstr>
      <vt:lpstr>5 класс</vt:lpstr>
      <vt:lpstr>6 класс</vt:lpstr>
      <vt:lpstr>7 класс</vt:lpstr>
      <vt:lpstr>8 класс</vt:lpstr>
      <vt:lpstr>10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2015-06-05T18:19:34Z</dcterms:created>
  <dcterms:modified xsi:type="dcterms:W3CDTF">2025-07-04T02:16:01Z</dcterms:modified>
</cp:coreProperties>
</file>